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chmel\Documents\ZZS ZK\Veřejné zakázky\Obvazový a fixační materiál 2024\"/>
    </mc:Choice>
  </mc:AlternateContent>
  <xr:revisionPtr revIDLastSave="0" documentId="13_ncr:1_{D5FE48B7-8D65-4A7A-9B04-97924DA087E1}" xr6:coauthVersionLast="47" xr6:coauthVersionMax="47" xr10:uidLastSave="{00000000-0000-0000-0000-000000000000}"/>
  <bookViews>
    <workbookView xWindow="-108" yWindow="-108" windowWidth="23256" windowHeight="12576" tabRatio="888" xr2:uid="{00000000-000D-0000-FFFF-FFFF00000000}"/>
  </bookViews>
  <sheets>
    <sheet name="cenová nabídka" sheetId="13" r:id="rId1"/>
  </sheets>
  <definedNames>
    <definedName name="_xlnm._FilterDatabase" localSheetId="0" hidden="1">'cenová nabídka'!$A$2:$J$46</definedName>
    <definedName name="_xlnm.Print_Area" localSheetId="0">'cenová nabídka'!$A$1:$O$50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3" l="1"/>
  <c r="A26" i="13" s="1"/>
  <c r="J25" i="13"/>
  <c r="H25" i="13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8" i="13" s="1"/>
  <c r="A19" i="13" s="1"/>
  <c r="A20" i="13" s="1"/>
  <c r="A21" i="13" s="1"/>
  <c r="A22" i="13" s="1"/>
  <c r="A23" i="13" s="1"/>
  <c r="A24" i="13" s="1"/>
  <c r="A4" i="13"/>
  <c r="H44" i="13"/>
  <c r="J44" i="13" s="1"/>
  <c r="A28" i="13" l="1"/>
  <c r="A29" i="13" s="1"/>
  <c r="A30" i="13" s="1"/>
  <c r="A31" i="13" s="1"/>
  <c r="A32" i="13" s="1"/>
  <c r="A33" i="13" s="1"/>
  <c r="A34" i="13" s="1"/>
  <c r="A36" i="13" s="1"/>
  <c r="A37" i="13" s="1"/>
  <c r="A38" i="13" s="1"/>
  <c r="A39" i="13" s="1"/>
  <c r="A40" i="13" s="1"/>
  <c r="A41" i="13" s="1"/>
  <c r="A42" i="13" s="1"/>
  <c r="A44" i="13" s="1"/>
  <c r="H36" i="13"/>
  <c r="J36" i="13" s="1"/>
  <c r="H3" i="13"/>
  <c r="H29" i="13" l="1"/>
  <c r="J29" i="13" s="1"/>
  <c r="H28" i="13"/>
  <c r="J28" i="13" s="1"/>
  <c r="H26" i="13"/>
  <c r="J26" i="13" s="1"/>
  <c r="A45" i="13"/>
  <c r="A46" i="13" s="1"/>
  <c r="H22" i="13" l="1"/>
  <c r="J22" i="13" s="1"/>
  <c r="H4" i="13" l="1"/>
  <c r="J4" i="13" s="1"/>
  <c r="H6" i="13" l="1"/>
  <c r="J6" i="13" s="1"/>
  <c r="H7" i="13"/>
  <c r="J7" i="13" s="1"/>
  <c r="H8" i="13"/>
  <c r="J8" i="13" s="1"/>
  <c r="H5" i="13"/>
  <c r="J5" i="13" s="1"/>
  <c r="H9" i="13"/>
  <c r="J9" i="13" s="1"/>
  <c r="H10" i="13"/>
  <c r="J10" i="13" s="1"/>
  <c r="H11" i="13"/>
  <c r="J11" i="13" s="1"/>
  <c r="H12" i="13"/>
  <c r="J12" i="13" s="1"/>
  <c r="H13" i="13"/>
  <c r="J13" i="13" s="1"/>
  <c r="H14" i="13"/>
  <c r="J14" i="13" s="1"/>
  <c r="H15" i="13"/>
  <c r="J15" i="13" s="1"/>
  <c r="H16" i="13"/>
  <c r="J16" i="13" s="1"/>
  <c r="H18" i="13"/>
  <c r="J18" i="13" s="1"/>
  <c r="H19" i="13"/>
  <c r="J19" i="13" s="1"/>
  <c r="H20" i="13"/>
  <c r="J20" i="13" s="1"/>
  <c r="H21" i="13"/>
  <c r="J21" i="13" s="1"/>
  <c r="H23" i="13"/>
  <c r="H24" i="13"/>
  <c r="J24" i="13" s="1"/>
  <c r="H30" i="13"/>
  <c r="J30" i="13" s="1"/>
  <c r="H31" i="13"/>
  <c r="J31" i="13" s="1"/>
  <c r="H32" i="13"/>
  <c r="J32" i="13" s="1"/>
  <c r="H33" i="13"/>
  <c r="J33" i="13" s="1"/>
  <c r="H34" i="13"/>
  <c r="J34" i="13" s="1"/>
  <c r="H37" i="13"/>
  <c r="J37" i="13" s="1"/>
  <c r="H38" i="13"/>
  <c r="J38" i="13" s="1"/>
  <c r="H39" i="13"/>
  <c r="J39" i="13" s="1"/>
  <c r="H40" i="13"/>
  <c r="J40" i="13" s="1"/>
  <c r="H41" i="13"/>
  <c r="J41" i="13" s="1"/>
  <c r="H42" i="13"/>
  <c r="J42" i="13" s="1"/>
  <c r="H45" i="13"/>
  <c r="J45" i="13" s="1"/>
  <c r="H46" i="13"/>
  <c r="J46" i="13" s="1"/>
  <c r="E48" i="13" l="1"/>
  <c r="E49" i="13" s="1"/>
  <c r="J3" i="13"/>
  <c r="J23" i="13"/>
  <c r="J48" i="13" l="1"/>
  <c r="H48" i="13" l="1"/>
  <c r="H49" i="13" s="1"/>
  <c r="J49" i="13"/>
</calcChain>
</file>

<file path=xl/sharedStrings.xml><?xml version="1.0" encoding="utf-8"?>
<sst xmlns="http://schemas.openxmlformats.org/spreadsheetml/2006/main" count="238" uniqueCount="140">
  <si>
    <t>Cena bez DPH</t>
  </si>
  <si>
    <t xml:space="preserve">DPH </t>
  </si>
  <si>
    <t xml:space="preserve">Cena s DPH </t>
  </si>
  <si>
    <t xml:space="preserve">Poznámka </t>
  </si>
  <si>
    <t xml:space="preserve">NABÍZENÁ MJ = balení </t>
  </si>
  <si>
    <t>NÁZEV PROSTŘEDKU</t>
  </si>
  <si>
    <t>celkem za  Ø roční spotřebu</t>
  </si>
  <si>
    <t>za balení</t>
  </si>
  <si>
    <t>Ø roční spotřeba v ks</t>
  </si>
  <si>
    <t>CENA BEZ DPH</t>
  </si>
  <si>
    <t>CENA s DPH</t>
  </si>
  <si>
    <t>uchazeči vyplní modře podbarvená pole</t>
  </si>
  <si>
    <t xml:space="preserve">Zadavatel požaduje dodání vzorku    /á 1ks </t>
  </si>
  <si>
    <t>cena za 1ks bez DPH</t>
  </si>
  <si>
    <t xml:space="preserve">Klasické zaškrcovadlo z pevné, pružné gumy, k zaškrcenÍ končetiny před odběrem. </t>
  </si>
  <si>
    <t>Elastické fixační obinadlo, rychlá a jednoduchá aplikace bez opakovaných otáček, nesterilní, jednotlivě baleno.</t>
  </si>
  <si>
    <t>Elastické obinadlo ke kompresivní terapii, dlouhotažné, jednotlivě baleno.</t>
  </si>
  <si>
    <t>Vysoce elastický, síťovaný, tubulární obvaz se širokými oky, určený k rychlé fixaci krytí ran na kterémkoliv místě těla</t>
  </si>
  <si>
    <t xml:space="preserve">Stáčený do tvaru vejce, z hydrofilní gáze, bez kontrastního vlákna,  100% bavlna tkaná s hustotou 17 vláken/cm2, nesterilní </t>
  </si>
  <si>
    <t>Trojcípý šátek z úpletu z viskózové střiže,  jednotlivě zabalený do rychlouzavíratelného sáčku k okamžitému použití v PNP.</t>
  </si>
  <si>
    <t>Přířezy baleny v PE folii á 1-2kg</t>
  </si>
  <si>
    <t>Obvazová vata ze 100% bavlny, měkká, vyčesaná a se zvýšenou savostí, nesterilní.</t>
  </si>
  <si>
    <r>
      <t xml:space="preserve">Tyl s velkými oky, s  neutrálním masťovým základem (bílá vazelína), min. 3ks v </t>
    </r>
    <r>
      <rPr>
        <b/>
        <sz val="12"/>
        <color indexed="60"/>
        <rFont val="Calibri"/>
        <family val="2"/>
        <charset val="238"/>
      </rPr>
      <t>balení.</t>
    </r>
  </si>
  <si>
    <t>Sterilní obvaz z hydrofilního obinadla a dvou pevně připevněných kompresů</t>
  </si>
  <si>
    <t>Absorpční prošívaná rouška, s dobrou savostí, založené a prošité okraje proti třepení, sterilní.</t>
  </si>
  <si>
    <r>
      <t>Kompresy z gázy, z bělených bavlněných vláken, tkaných v počtu 17 vláken na cm2, se založenými okraji, min. 2ks v</t>
    </r>
    <r>
      <rPr>
        <sz val="12"/>
        <color indexed="60"/>
        <rFont val="Calibri"/>
        <family val="2"/>
        <charset val="238"/>
      </rPr>
      <t xml:space="preserve"> </t>
    </r>
    <r>
      <rPr>
        <b/>
        <sz val="12"/>
        <color indexed="60"/>
        <rFont val="Calibri"/>
        <family val="2"/>
        <charset val="238"/>
      </rPr>
      <t>balení</t>
    </r>
  </si>
  <si>
    <r>
      <t xml:space="preserve">Kompres se zvýšenou absorpční schopností, jádro z obvazové vaty, zabalené do gázy z bělených bavlněných vláken, tkaných v počtu 17 vláken na cm2, min. 2ks v </t>
    </r>
    <r>
      <rPr>
        <b/>
        <sz val="12"/>
        <color indexed="60"/>
        <rFont val="Calibri"/>
        <family val="2"/>
        <charset val="238"/>
      </rPr>
      <t>balení</t>
    </r>
  </si>
  <si>
    <t xml:space="preserve">Stáčený do tvaru vejce, z hydrofilní gáze, bez kontrastního vlákna,  100% bavlna tkaná s hustotou 17 vláken/cm2, sterilní </t>
  </si>
  <si>
    <t>Jednorázová, sterilní rouška z netkané textilie, ke sterilnímu krytí pacienta při drobných chir. zákrocích, Ø otvoru ve středu roušky cca 7 cm.</t>
  </si>
  <si>
    <t>Sterilní rouška s z vícevrstveného materiálu (spodní část z nepropustného materiálu a povrch savý), určena pro uložení nástrojů před chirurgickým výkonem.</t>
  </si>
  <si>
    <t>Hypoalergenní fixační náplast z netkaného textilu pro pacienty se zvlášť citlivou pletí, pro fixaci sond a kanyl.</t>
  </si>
  <si>
    <t xml:space="preserve">Náplast na cívce,hypoalergenní,transparentní, trhací v obou směrech, s dobrou adhezí k povrchu těla </t>
  </si>
  <si>
    <r>
      <t>Jednotlivě nastříhané proužky náplasti sloužící k zakrytí místa po vpichu injekce, ve větším</t>
    </r>
    <r>
      <rPr>
        <b/>
        <sz val="12"/>
        <color indexed="60"/>
        <rFont val="Calibri"/>
        <family val="2"/>
        <charset val="238"/>
      </rPr>
      <t xml:space="preserve"> </t>
    </r>
    <r>
      <rPr>
        <b/>
        <sz val="12"/>
        <color indexed="60"/>
        <rFont val="Calibri"/>
        <family val="2"/>
        <charset val="238"/>
      </rPr>
      <t>balení, min 100ks</t>
    </r>
  </si>
  <si>
    <t xml:space="preserve">Jednotlivě balené náplasti pro fixaci i. v. kanyl, z netkané textilie, s výřezem pro snadnou a bezpečnou fixaci kanyl s absorpčním polštářkem kryjícím místo vpichu. </t>
  </si>
  <si>
    <t>Náplast z netkané textilie s polštářkem, jednotlivě balená, hypoalergenní.</t>
  </si>
  <si>
    <t>Náplast z netkané textilie k celoplošné fixaci obvazu, snadná manipulace při odstraňování krycího papíru</t>
  </si>
  <si>
    <t>Zpevňující náplasťové elastické stehy v proužcích pro rychlé a účinné uzavření_ stažení menších ran, 3 proužky v sáčku.</t>
  </si>
  <si>
    <t xml:space="preserve">Jednorázové chirurgické nůžky z nerezové oceli, jednotlivě balené, sterilní </t>
  </si>
  <si>
    <t xml:space="preserve">Jednorázová pinzeta z nerezové oceli, se stiskem o celém funkčním povrchu, pro úchop a tažení nití, krycích materiálů, gázových tamponů, fixaci a odstraňování cizích těles,jednotlivě balené, sterilní </t>
  </si>
  <si>
    <t xml:space="preserve">Jednorázová pinzeta se zoubky , vyrobená z nerezové oceli, pro úchop a tažení nití, krycích materiálů, gázových tamponů, fixaci a odstraňování cizích těles,jednotlivě balené, sterilní </t>
  </si>
  <si>
    <t>Jednorázový s pevně usazenou bříškatou čepelí, jednotlivě balené, sterilní</t>
  </si>
  <si>
    <t xml:space="preserve">Standardní jednorázový jehelec z nerezové oceli, pro úchop jehel při chirurgickém šití, jednotlivě balené, sterilní </t>
  </si>
  <si>
    <t xml:space="preserve">Pevný jednorázový peán z nerezové oceli,pro úchop tkání a cév i pro svorkování trubic, jednotlivě balené, sterilní </t>
  </si>
  <si>
    <t xml:space="preserve">Dřevěné ústní lopatky, k vyšetřovacím metodám, k léčebným aplikacím i k přípravě dalších materiálů, nesterilní </t>
  </si>
  <si>
    <t>Absorpční  jednorázová podložka, k dodatečné ochraně nosítek, absorpční jádro z celulózy, povrch z netkané textílie, spodní strana podložky z neprodyšné fóle.</t>
  </si>
  <si>
    <t xml:space="preserve">SKUPINA B - STERILNÍ OBVAZOVÝ MATERIÁL </t>
  </si>
  <si>
    <t>POPIS</t>
  </si>
  <si>
    <t>Bližší specifikace položky</t>
  </si>
  <si>
    <t>Definice MJ</t>
  </si>
  <si>
    <t>ks</t>
  </si>
  <si>
    <t>kg</t>
  </si>
  <si>
    <t>kotouč</t>
  </si>
  <si>
    <t>bal.</t>
  </si>
  <si>
    <t>role</t>
  </si>
  <si>
    <t>sáček</t>
  </si>
  <si>
    <t>cca 4 x70cm</t>
  </si>
  <si>
    <t>cca 6 x70cm</t>
  </si>
  <si>
    <t>cca 6cm x4-5m</t>
  </si>
  <si>
    <t>cca 10cm x4-5m</t>
  </si>
  <si>
    <t>cca 10cm x 4-5m</t>
  </si>
  <si>
    <t>min. 20m x 30mm (loket,koleno,kotník)</t>
  </si>
  <si>
    <t>min. 20m x 60mm (loket,koleno)</t>
  </si>
  <si>
    <t>min. 20m x 80mm (rameno,hlava)</t>
  </si>
  <si>
    <t>min. 20m x 90mm (hrudník,stehno )</t>
  </si>
  <si>
    <t>min 100 ks v balení</t>
  </si>
  <si>
    <t>90x90x140cm</t>
  </si>
  <si>
    <t xml:space="preserve">cca 15 -18 x 15-18cm </t>
  </si>
  <si>
    <t>1- 3kg</t>
  </si>
  <si>
    <t xml:space="preserve">10x10cm </t>
  </si>
  <si>
    <t xml:space="preserve"> obinadlo č.3 + 2 kompresy</t>
  </si>
  <si>
    <t>cca 57x42cm</t>
  </si>
  <si>
    <t xml:space="preserve">7,5x7,5cm </t>
  </si>
  <si>
    <t>10x10cm</t>
  </si>
  <si>
    <r>
      <t>min. 3ks v</t>
    </r>
    <r>
      <rPr>
        <b/>
        <sz val="12"/>
        <color indexed="60"/>
        <rFont val="Calibri"/>
        <family val="2"/>
        <charset val="238"/>
      </rPr>
      <t xml:space="preserve"> </t>
    </r>
    <r>
      <rPr>
        <b/>
        <sz val="12"/>
        <color indexed="60"/>
        <rFont val="Calibri"/>
        <family val="2"/>
        <charset val="238"/>
      </rPr>
      <t>balení</t>
    </r>
  </si>
  <si>
    <t xml:space="preserve">cca 50 x 60cm </t>
  </si>
  <si>
    <t>cca 70x90cm</t>
  </si>
  <si>
    <t>cca 1,25 x 9m</t>
  </si>
  <si>
    <t>cca 2,5cmx9m</t>
  </si>
  <si>
    <t>cca 4x2cm</t>
  </si>
  <si>
    <t>cca 10 x 7cm</t>
  </si>
  <si>
    <t xml:space="preserve">cca 7x5cm </t>
  </si>
  <si>
    <t>role cca 15cm x 10m</t>
  </si>
  <si>
    <t xml:space="preserve">cca 6mmx75mm </t>
  </si>
  <si>
    <t>cca 14cm</t>
  </si>
  <si>
    <t>čepelka bříškatá</t>
  </si>
  <si>
    <r>
      <t>min. 5ks v</t>
    </r>
    <r>
      <rPr>
        <b/>
        <sz val="12"/>
        <color indexed="60"/>
        <rFont val="Calibri"/>
        <family val="2"/>
        <charset val="238"/>
      </rPr>
      <t xml:space="preserve"> </t>
    </r>
    <r>
      <rPr>
        <b/>
        <sz val="12"/>
        <color indexed="60"/>
        <rFont val="Calibri"/>
        <family val="2"/>
        <charset val="238"/>
      </rPr>
      <t>balení</t>
    </r>
  </si>
  <si>
    <t>balení min 100ks</t>
  </si>
  <si>
    <t>cca 40x60cm</t>
  </si>
  <si>
    <t>SKUPINA A - OBVAZOVÝ MATERIÁL</t>
  </si>
  <si>
    <t>SKUPINA C - NÁPLASTI A FIXAČNÍ MATERIÁL</t>
  </si>
  <si>
    <t>SKUPINA D - JEDNORÁZOVÉ NÁSTROJE</t>
  </si>
  <si>
    <t>SKUPINA E - DOPLŇKOVÝ MATERIÁL</t>
  </si>
  <si>
    <t xml:space="preserve">Gumové zaškrcovadlo - typu Esmarch </t>
  </si>
  <si>
    <t xml:space="preserve">Fixační obinadlo pletené </t>
  </si>
  <si>
    <t>Fixační obinadlo elastické</t>
  </si>
  <si>
    <t xml:space="preserve">Obvaz pružný hadicový č. 4 </t>
  </si>
  <si>
    <t xml:space="preserve">Obvaz pružný hadicový č. 6 </t>
  </si>
  <si>
    <t xml:space="preserve">Obvaz pružný hadicový č. 8 </t>
  </si>
  <si>
    <t xml:space="preserve">Obvaz pružný hadicový č. 9 </t>
  </si>
  <si>
    <t>Tampon z gázy stáčený, cca 20/19</t>
  </si>
  <si>
    <t>Trojcípý šátek , nesterilní, jednotlivě balený,</t>
  </si>
  <si>
    <t xml:space="preserve">Vata buničitá, bělená, přířezy </t>
  </si>
  <si>
    <t xml:space="preserve">Vata buničitá, dělená v kotouči  </t>
  </si>
  <si>
    <t>Vata obvazová nesterilní, vinutá</t>
  </si>
  <si>
    <t xml:space="preserve">Mastný tyl, sterilní, </t>
  </si>
  <si>
    <t xml:space="preserve">Obvaz hotový sterilní,tlakový s polštářkem </t>
  </si>
  <si>
    <t xml:space="preserve">Obvaz pohotovostní na popáleniny </t>
  </si>
  <si>
    <t xml:space="preserve">Sterilní bavlněné komresy </t>
  </si>
  <si>
    <t xml:space="preserve">Sterilní  vatový kompres </t>
  </si>
  <si>
    <t xml:space="preserve">Sterilní tampon z gázy stáčený, cca 20/19  </t>
  </si>
  <si>
    <t xml:space="preserve">Rouška perforovaná </t>
  </si>
  <si>
    <t xml:space="preserve">Podložka na instrumentální stolek </t>
  </si>
  <si>
    <t>Náplast fixační  z netkaného textilu</t>
  </si>
  <si>
    <t xml:space="preserve">Náplast cívková transparentní  </t>
  </si>
  <si>
    <t xml:space="preserve">Náplast poinjekční s polštářkem </t>
  </si>
  <si>
    <t>Náplast pro fixaci i.v. kanyl</t>
  </si>
  <si>
    <t>Náplast pro krytí ran s polštářkem</t>
  </si>
  <si>
    <t>Náplast fixační, velkoplošná</t>
  </si>
  <si>
    <t xml:space="preserve">Náplasťové stehy </t>
  </si>
  <si>
    <t xml:space="preserve">Chirurgické nůžky hrotnato-tupé, rovné </t>
  </si>
  <si>
    <t xml:space="preserve">Standardní pinzeta anatomická rovná </t>
  </si>
  <si>
    <t>Standardní pinzeta chirurgická rovná</t>
  </si>
  <si>
    <t xml:space="preserve">Jednorázový skalpel </t>
  </si>
  <si>
    <t>Jehelec</t>
  </si>
  <si>
    <t xml:space="preserve">Peán anatomický rovný </t>
  </si>
  <si>
    <t>Vatová štětička</t>
  </si>
  <si>
    <t>Lékařské ústní lopatky</t>
  </si>
  <si>
    <t>Podložka savá</t>
  </si>
  <si>
    <t>Nůžky obvazové</t>
  </si>
  <si>
    <t>cca 18cm</t>
  </si>
  <si>
    <t xml:space="preserve">Tampony z buničité vaty se zpevněnými okraji, lehce oddělitelné, </t>
  </si>
  <si>
    <t>trhací čtverečky v kotouči 4x5cm, minimálně 500 ks v kotouči</t>
  </si>
  <si>
    <t>Zákrokový set sterilní pro permanentní moc. Katetrizaci</t>
  </si>
  <si>
    <t>Obsahující min. krycí roušku, plastovou pinzetu anat., 3-5 tamponů, inj. Stříkačku 10ml, 1x aqua dest. 10ml</t>
  </si>
  <si>
    <t>cena za MJ bez DPH</t>
  </si>
  <si>
    <t>CELKOVÁ NABÍDKOVÁ CENA ZA 1 ROK</t>
  </si>
  <si>
    <t>CELKOVÁ NABÍDKOVÁ CENA ZA 2 ROKY</t>
  </si>
  <si>
    <t xml:space="preserve">Sazba DPH </t>
  </si>
  <si>
    <t>Pevné obvazové nůžky s rukojetí z tvrzeného plastu. Jedna z branží opatřena protiskluzovými zoubky, které brání vyklouznutí stříhanému předmětu.</t>
  </si>
  <si>
    <t>Dřevěná tyčinka s vatovou hlavicí cca 15 cm dlouhá, dobrá přilnavost vatové hlavice k tyčince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</si>
</sst>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theme="3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3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color theme="8"/>
      <name val="Calibri"/>
      <family val="2"/>
      <charset val="238"/>
    </font>
    <font>
      <b/>
      <sz val="9"/>
      <color rgb="FFFF000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6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07">
    <xf numFmtId="0" fontId="0" fillId="0" borderId="0" xfId="0"/>
    <xf numFmtId="0" fontId="6" fillId="2" borderId="1" xfId="3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0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0" fillId="0" borderId="1" xfId="0" applyBorder="1"/>
    <xf numFmtId="0" fontId="18" fillId="2" borderId="1" xfId="3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0" xfId="0" applyFont="1"/>
    <xf numFmtId="0" fontId="0" fillId="7" borderId="0" xfId="0" applyFill="1"/>
    <xf numFmtId="0" fontId="1" fillId="0" borderId="0" xfId="0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indent="1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4" fillId="6" borderId="1" xfId="0" applyFont="1" applyFill="1" applyBorder="1"/>
    <xf numFmtId="0" fontId="14" fillId="8" borderId="1" xfId="0" applyFont="1" applyFill="1" applyBorder="1"/>
    <xf numFmtId="0" fontId="0" fillId="8" borderId="1" xfId="0" applyFill="1" applyBorder="1"/>
    <xf numFmtId="0" fontId="1" fillId="8" borderId="1" xfId="0" applyFont="1" applyFill="1" applyBorder="1"/>
    <xf numFmtId="0" fontId="14" fillId="8" borderId="1" xfId="0" applyFont="1" applyFill="1" applyBorder="1" applyAlignment="1">
      <alignment horizontal="center" wrapText="1"/>
    </xf>
    <xf numFmtId="0" fontId="14" fillId="8" borderId="1" xfId="0" applyFont="1" applyFill="1" applyBorder="1" applyAlignment="1">
      <alignment vertical="center" wrapText="1"/>
    </xf>
    <xf numFmtId="0" fontId="29" fillId="9" borderId="7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8" fillId="9" borderId="1" xfId="3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29" fillId="9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horizontal="left"/>
    </xf>
    <xf numFmtId="0" fontId="31" fillId="4" borderId="0" xfId="0" applyFont="1" applyFill="1"/>
    <xf numFmtId="0" fontId="13" fillId="0" borderId="9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165" fontId="4" fillId="0" borderId="0" xfId="0" applyNumberFormat="1" applyFont="1"/>
    <xf numFmtId="0" fontId="6" fillId="9" borderId="1" xfId="3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25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13" fillId="9" borderId="15" xfId="0" applyFont="1" applyFill="1" applyBorder="1" applyAlignment="1">
      <alignment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25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9" fontId="0" fillId="4" borderId="5" xfId="0" applyNumberFormat="1" applyFill="1" applyBorder="1" applyAlignment="1">
      <alignment horizontal="center"/>
    </xf>
    <xf numFmtId="9" fontId="1" fillId="4" borderId="5" xfId="0" applyNumberFormat="1" applyFont="1" applyFill="1" applyBorder="1" applyAlignment="1">
      <alignment horizontal="center"/>
    </xf>
    <xf numFmtId="9" fontId="0" fillId="4" borderId="19" xfId="0" applyNumberFormat="1" applyFill="1" applyBorder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9" fillId="3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16" fillId="5" borderId="1" xfId="0" applyNumberFormat="1" applyFont="1" applyFill="1" applyBorder="1" applyAlignment="1">
      <alignment horizontal="center"/>
    </xf>
    <xf numFmtId="2" fontId="12" fillId="5" borderId="1" xfId="3" applyNumberFormat="1" applyFont="1" applyFill="1" applyBorder="1" applyAlignment="1">
      <alignment horizontal="center" vertical="center" wrapText="1"/>
    </xf>
    <xf numFmtId="9" fontId="13" fillId="5" borderId="1" xfId="0" applyNumberFormat="1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/>
    </xf>
    <xf numFmtId="165" fontId="32" fillId="5" borderId="1" xfId="0" applyNumberFormat="1" applyFont="1" applyFill="1" applyBorder="1" applyAlignment="1">
      <alignment horizontal="center"/>
    </xf>
  </cellXfs>
  <cellStyles count="4">
    <cellStyle name="Hypertextový odkaz 2" xfId="2" xr:uid="{00000000-0005-0000-0000-000000000000}"/>
    <cellStyle name="Normální" xfId="0" builtinId="0"/>
    <cellStyle name="normální 2" xfId="1" xr:uid="{00000000-0005-0000-0000-000002000000}"/>
    <cellStyle name="normální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BHU58"/>
  <sheetViews>
    <sheetView showGridLines="0" tabSelected="1" showWhiteSpace="0" topLeftCell="A34" zoomScale="70" zoomScaleNormal="70" zoomScaleSheetLayoutView="80" zoomScalePageLayoutView="80" workbookViewId="0">
      <selection activeCell="D54" sqref="D54"/>
    </sheetView>
  </sheetViews>
  <sheetFormatPr defaultRowHeight="15.6" x14ac:dyDescent="0.3"/>
  <cols>
    <col min="1" max="1" width="5.6640625" style="54" customWidth="1"/>
    <col min="2" max="2" width="52.88671875" style="54" customWidth="1"/>
    <col min="3" max="3" width="32.33203125" style="54" customWidth="1"/>
    <col min="4" max="4" width="82" customWidth="1"/>
    <col min="5" max="5" width="11.6640625" style="15" customWidth="1"/>
    <col min="6" max="6" width="8.44140625" style="50" customWidth="1"/>
    <col min="7" max="7" width="10.6640625" customWidth="1"/>
    <col min="8" max="8" width="14.6640625" customWidth="1"/>
    <col min="9" max="9" width="5.33203125" customWidth="1"/>
    <col min="10" max="10" width="12.44140625" customWidth="1"/>
    <col min="11" max="11" width="37.6640625" customWidth="1"/>
    <col min="12" max="12" width="11.44140625" customWidth="1"/>
    <col min="13" max="13" width="10.88671875" bestFit="1" customWidth="1"/>
    <col min="15" max="15" width="11.44140625" bestFit="1" customWidth="1"/>
    <col min="19" max="19" width="33.44140625" customWidth="1"/>
  </cols>
  <sheetData>
    <row r="1" spans="1:28" ht="15" customHeight="1" x14ac:dyDescent="0.3">
      <c r="A1" s="53"/>
      <c r="B1" s="3" t="s">
        <v>5</v>
      </c>
      <c r="C1" s="69"/>
      <c r="D1" s="9"/>
      <c r="E1" s="14"/>
      <c r="F1" s="76"/>
      <c r="G1" s="9"/>
      <c r="H1" s="10" t="s">
        <v>0</v>
      </c>
      <c r="I1" s="98" t="s">
        <v>137</v>
      </c>
      <c r="J1" s="11" t="s">
        <v>2</v>
      </c>
      <c r="K1" s="100" t="s">
        <v>3</v>
      </c>
      <c r="L1" s="96" t="s">
        <v>4</v>
      </c>
      <c r="M1" s="1" t="s">
        <v>0</v>
      </c>
      <c r="N1" s="97" t="s">
        <v>137</v>
      </c>
      <c r="O1" s="2" t="s">
        <v>2</v>
      </c>
    </row>
    <row r="2" spans="1:28" ht="31.2" x14ac:dyDescent="0.3">
      <c r="A2" s="56"/>
      <c r="B2" s="55" t="s">
        <v>88</v>
      </c>
      <c r="C2" s="70" t="s">
        <v>47</v>
      </c>
      <c r="D2" s="3"/>
      <c r="E2" s="8" t="s">
        <v>8</v>
      </c>
      <c r="F2" s="47" t="s">
        <v>48</v>
      </c>
      <c r="G2" s="7" t="s">
        <v>134</v>
      </c>
      <c r="H2" s="4" t="s">
        <v>6</v>
      </c>
      <c r="I2" s="99"/>
      <c r="J2" s="4" t="s">
        <v>6</v>
      </c>
      <c r="K2" s="100"/>
      <c r="L2" s="96"/>
      <c r="M2" s="5" t="s">
        <v>7</v>
      </c>
      <c r="N2" s="97"/>
      <c r="O2" s="5" t="s">
        <v>7</v>
      </c>
      <c r="Q2" s="18"/>
      <c r="R2" s="19"/>
      <c r="S2" s="20"/>
      <c r="T2" s="19"/>
      <c r="U2" s="19"/>
      <c r="V2" s="19"/>
      <c r="W2" s="19"/>
      <c r="X2" s="19"/>
      <c r="Y2" s="19"/>
      <c r="Z2" s="19"/>
    </row>
    <row r="3" spans="1:28" ht="28.95" customHeight="1" x14ac:dyDescent="0.3">
      <c r="A3" s="57">
        <v>1</v>
      </c>
      <c r="B3" s="59" t="s">
        <v>92</v>
      </c>
      <c r="C3" s="71" t="s">
        <v>55</v>
      </c>
      <c r="D3" s="77" t="s">
        <v>14</v>
      </c>
      <c r="E3" s="14">
        <v>5</v>
      </c>
      <c r="F3" s="48" t="s">
        <v>49</v>
      </c>
      <c r="G3" s="12"/>
      <c r="H3" s="6">
        <f t="shared" ref="H3:H23" si="0">SUM(E3*G3)</f>
        <v>0</v>
      </c>
      <c r="I3" s="91"/>
      <c r="J3" s="6">
        <f>SUM(H3*I3)+H3</f>
        <v>0</v>
      </c>
      <c r="K3" s="30"/>
      <c r="L3" s="13"/>
      <c r="M3" s="13"/>
      <c r="N3" s="13"/>
      <c r="O3" s="13"/>
      <c r="R3" s="21"/>
      <c r="S3" s="21"/>
      <c r="U3" s="22"/>
      <c r="V3" s="22"/>
      <c r="W3" s="22"/>
      <c r="X3" s="24"/>
      <c r="Y3" s="23"/>
      <c r="Z3" s="24"/>
      <c r="AA3" s="24"/>
      <c r="AB3" s="24"/>
    </row>
    <row r="4" spans="1:28" ht="28.95" customHeight="1" x14ac:dyDescent="0.3">
      <c r="A4" s="57">
        <f t="shared" ref="A4:A16" si="1">A3+1</f>
        <v>2</v>
      </c>
      <c r="B4" s="60" t="s">
        <v>92</v>
      </c>
      <c r="C4" s="71" t="s">
        <v>56</v>
      </c>
      <c r="D4" s="78"/>
      <c r="E4" s="14">
        <v>12</v>
      </c>
      <c r="F4" s="48" t="s">
        <v>49</v>
      </c>
      <c r="G4" s="12"/>
      <c r="H4" s="6">
        <f t="shared" si="0"/>
        <v>0</v>
      </c>
      <c r="I4" s="91"/>
      <c r="J4" s="6">
        <f>SUM(H4*I4)+H4</f>
        <v>0</v>
      </c>
      <c r="K4" s="38" t="s">
        <v>12</v>
      </c>
      <c r="L4" s="13"/>
      <c r="M4" s="13"/>
      <c r="N4" s="13"/>
      <c r="O4" s="13"/>
      <c r="R4" s="21"/>
      <c r="S4" s="25"/>
      <c r="U4" s="22"/>
      <c r="V4" s="22"/>
      <c r="W4" s="22"/>
      <c r="X4" s="24"/>
      <c r="Y4" s="23"/>
      <c r="Z4" s="24"/>
      <c r="AA4" s="24"/>
      <c r="AB4" s="24"/>
    </row>
    <row r="5" spans="1:28" ht="28.95" customHeight="1" x14ac:dyDescent="0.3">
      <c r="A5" s="57">
        <f t="shared" si="1"/>
        <v>3</v>
      </c>
      <c r="B5" s="60" t="s">
        <v>93</v>
      </c>
      <c r="C5" s="71" t="s">
        <v>57</v>
      </c>
      <c r="D5" s="77" t="s">
        <v>15</v>
      </c>
      <c r="E5" s="14">
        <v>1800</v>
      </c>
      <c r="F5" s="48" t="s">
        <v>49</v>
      </c>
      <c r="G5" s="12"/>
      <c r="H5" s="6">
        <f t="shared" si="0"/>
        <v>0</v>
      </c>
      <c r="I5" s="91"/>
      <c r="J5" s="6">
        <f>SUM(H5*I5)+H5</f>
        <v>0</v>
      </c>
      <c r="K5" s="38" t="s">
        <v>12</v>
      </c>
      <c r="L5" s="13"/>
      <c r="M5" s="13"/>
      <c r="N5" s="13"/>
      <c r="O5" s="13"/>
      <c r="R5" s="21"/>
      <c r="S5" s="21"/>
      <c r="U5" s="22"/>
      <c r="V5" s="22"/>
      <c r="W5" s="22"/>
      <c r="X5" s="24"/>
      <c r="Y5" s="23"/>
      <c r="Z5" s="24"/>
      <c r="AA5" s="24"/>
      <c r="AB5" s="24"/>
    </row>
    <row r="6" spans="1:28" ht="28.95" customHeight="1" x14ac:dyDescent="0.3">
      <c r="A6" s="57">
        <f t="shared" si="1"/>
        <v>4</v>
      </c>
      <c r="B6" s="60" t="s">
        <v>93</v>
      </c>
      <c r="C6" s="71" t="s">
        <v>58</v>
      </c>
      <c r="D6" s="78"/>
      <c r="E6" s="14">
        <v>3000</v>
      </c>
      <c r="F6" s="48" t="s">
        <v>49</v>
      </c>
      <c r="G6" s="12"/>
      <c r="H6" s="6">
        <f t="shared" si="0"/>
        <v>0</v>
      </c>
      <c r="I6" s="91"/>
      <c r="J6" s="6">
        <f t="shared" ref="J6:J41" si="2">SUM(H6*I6)+H6</f>
        <v>0</v>
      </c>
      <c r="K6" s="9"/>
      <c r="L6" s="13"/>
      <c r="M6" s="13"/>
      <c r="N6" s="13"/>
      <c r="O6" s="13"/>
      <c r="R6" s="21"/>
      <c r="S6" s="21"/>
      <c r="U6" s="22"/>
      <c r="V6" s="22"/>
      <c r="W6" s="22"/>
      <c r="X6" s="24"/>
      <c r="Y6" s="23"/>
      <c r="Z6" s="24"/>
      <c r="AA6" s="24"/>
      <c r="AB6" s="24"/>
    </row>
    <row r="7" spans="1:28" ht="28.95" customHeight="1" x14ac:dyDescent="0.3">
      <c r="A7" s="57">
        <f t="shared" si="1"/>
        <v>5</v>
      </c>
      <c r="B7" s="60" t="s">
        <v>94</v>
      </c>
      <c r="C7" s="71" t="s">
        <v>59</v>
      </c>
      <c r="D7" s="79" t="s">
        <v>16</v>
      </c>
      <c r="E7" s="14">
        <v>235</v>
      </c>
      <c r="F7" s="48" t="s">
        <v>49</v>
      </c>
      <c r="G7" s="12"/>
      <c r="H7" s="6">
        <f t="shared" si="0"/>
        <v>0</v>
      </c>
      <c r="I7" s="91"/>
      <c r="J7" s="6">
        <f t="shared" si="2"/>
        <v>0</v>
      </c>
      <c r="K7" s="38" t="s">
        <v>12</v>
      </c>
      <c r="L7" s="13"/>
      <c r="M7" s="13"/>
      <c r="N7" s="13"/>
      <c r="O7" s="13"/>
      <c r="R7" s="21"/>
      <c r="S7" s="21"/>
      <c r="U7" s="22"/>
      <c r="V7" s="22"/>
      <c r="W7" s="22"/>
      <c r="X7" s="24"/>
      <c r="Y7" s="23"/>
      <c r="Z7" s="24"/>
      <c r="AA7" s="24"/>
      <c r="AB7" s="24"/>
    </row>
    <row r="8" spans="1:28" ht="28.95" customHeight="1" x14ac:dyDescent="0.3">
      <c r="A8" s="57">
        <f t="shared" si="1"/>
        <v>6</v>
      </c>
      <c r="B8" s="60" t="s">
        <v>95</v>
      </c>
      <c r="C8" s="71" t="s">
        <v>60</v>
      </c>
      <c r="D8" s="77" t="s">
        <v>17</v>
      </c>
      <c r="E8" s="14">
        <v>2</v>
      </c>
      <c r="F8" s="48" t="s">
        <v>49</v>
      </c>
      <c r="G8" s="12"/>
      <c r="H8" s="6">
        <f t="shared" si="0"/>
        <v>0</v>
      </c>
      <c r="I8" s="91"/>
      <c r="J8" s="6">
        <f t="shared" si="2"/>
        <v>0</v>
      </c>
      <c r="K8" s="30"/>
      <c r="L8" s="13"/>
      <c r="M8" s="13"/>
      <c r="N8" s="13"/>
      <c r="O8" s="13"/>
      <c r="R8" s="21"/>
      <c r="S8" s="21"/>
      <c r="U8" s="22"/>
      <c r="V8" s="22"/>
      <c r="W8" s="22"/>
      <c r="X8" s="24"/>
      <c r="Y8" s="23"/>
      <c r="Z8" s="24"/>
      <c r="AA8" s="24"/>
      <c r="AB8" s="24"/>
    </row>
    <row r="9" spans="1:28" ht="28.95" customHeight="1" x14ac:dyDescent="0.3">
      <c r="A9" s="57">
        <f t="shared" si="1"/>
        <v>7</v>
      </c>
      <c r="B9" s="60" t="s">
        <v>96</v>
      </c>
      <c r="C9" s="71" t="s">
        <v>61</v>
      </c>
      <c r="D9" s="80"/>
      <c r="E9" s="14">
        <v>9</v>
      </c>
      <c r="F9" s="48" t="s">
        <v>49</v>
      </c>
      <c r="G9" s="12"/>
      <c r="H9" s="6">
        <f t="shared" si="0"/>
        <v>0</v>
      </c>
      <c r="I9" s="91"/>
      <c r="J9" s="6">
        <f t="shared" si="2"/>
        <v>0</v>
      </c>
      <c r="K9" s="38" t="s">
        <v>12</v>
      </c>
      <c r="L9" s="13"/>
      <c r="M9" s="13"/>
      <c r="N9" s="13"/>
      <c r="O9" s="13"/>
      <c r="R9" s="26"/>
      <c r="S9" s="21"/>
      <c r="U9" s="22"/>
      <c r="V9" s="22"/>
      <c r="W9" s="22"/>
      <c r="X9" s="24"/>
      <c r="Y9" s="23"/>
      <c r="Z9" s="24"/>
      <c r="AA9" s="24"/>
      <c r="AB9" s="24"/>
    </row>
    <row r="10" spans="1:28" ht="28.95" customHeight="1" x14ac:dyDescent="0.3">
      <c r="A10" s="57">
        <f t="shared" si="1"/>
        <v>8</v>
      </c>
      <c r="B10" s="60" t="s">
        <v>97</v>
      </c>
      <c r="C10" s="71" t="s">
        <v>62</v>
      </c>
      <c r="D10" s="80"/>
      <c r="E10" s="14">
        <v>47</v>
      </c>
      <c r="F10" s="48" t="s">
        <v>49</v>
      </c>
      <c r="G10" s="12"/>
      <c r="H10" s="6">
        <f t="shared" si="0"/>
        <v>0</v>
      </c>
      <c r="I10" s="91"/>
      <c r="J10" s="6">
        <f t="shared" si="2"/>
        <v>0</v>
      </c>
      <c r="K10" s="9"/>
      <c r="L10" s="13"/>
      <c r="M10" s="13"/>
      <c r="N10" s="13"/>
      <c r="O10" s="13"/>
      <c r="R10" s="27"/>
      <c r="S10" s="21"/>
      <c r="U10" s="22"/>
      <c r="V10" s="22"/>
      <c r="W10" s="22"/>
      <c r="X10" s="24"/>
      <c r="Y10" s="23"/>
      <c r="Z10" s="24"/>
      <c r="AA10" s="24"/>
      <c r="AB10" s="24"/>
    </row>
    <row r="11" spans="1:28" ht="28.95" customHeight="1" x14ac:dyDescent="0.3">
      <c r="A11" s="57">
        <f t="shared" si="1"/>
        <v>9</v>
      </c>
      <c r="B11" s="60" t="s">
        <v>98</v>
      </c>
      <c r="C11" s="71" t="s">
        <v>63</v>
      </c>
      <c r="D11" s="78"/>
      <c r="E11" s="14">
        <v>6</v>
      </c>
      <c r="F11" s="48" t="s">
        <v>49</v>
      </c>
      <c r="G11" s="12"/>
      <c r="H11" s="6">
        <f t="shared" si="0"/>
        <v>0</v>
      </c>
      <c r="I11" s="91"/>
      <c r="J11" s="6">
        <f t="shared" si="2"/>
        <v>0</v>
      </c>
      <c r="K11" s="9"/>
      <c r="L11" s="13"/>
      <c r="M11" s="13"/>
      <c r="N11" s="13"/>
      <c r="O11" s="13"/>
      <c r="R11" s="27"/>
      <c r="S11" s="21"/>
      <c r="U11" s="22"/>
      <c r="V11" s="22"/>
      <c r="W11" s="22"/>
      <c r="X11" s="24"/>
      <c r="Y11" s="23"/>
      <c r="Z11" s="24"/>
      <c r="AA11" s="24"/>
      <c r="AB11" s="24"/>
    </row>
    <row r="12" spans="1:28" ht="28.95" customHeight="1" x14ac:dyDescent="0.3">
      <c r="A12" s="57">
        <f t="shared" si="1"/>
        <v>10</v>
      </c>
      <c r="B12" s="60" t="s">
        <v>99</v>
      </c>
      <c r="C12" s="71" t="s">
        <v>64</v>
      </c>
      <c r="D12" s="79" t="s">
        <v>18</v>
      </c>
      <c r="E12" s="14">
        <v>65000</v>
      </c>
      <c r="F12" s="48" t="s">
        <v>49</v>
      </c>
      <c r="G12" s="12"/>
      <c r="H12" s="6">
        <f t="shared" si="0"/>
        <v>0</v>
      </c>
      <c r="I12" s="91"/>
      <c r="J12" s="6">
        <f t="shared" si="2"/>
        <v>0</v>
      </c>
      <c r="K12" s="9"/>
      <c r="L12" s="13"/>
      <c r="M12" s="13"/>
      <c r="N12" s="13"/>
      <c r="O12" s="13"/>
      <c r="R12" s="27"/>
      <c r="S12" s="21"/>
      <c r="U12" s="22"/>
      <c r="V12" s="22"/>
      <c r="W12" s="22"/>
      <c r="X12" s="24"/>
      <c r="Y12" s="23"/>
      <c r="Z12" s="24"/>
      <c r="AA12" s="24"/>
      <c r="AB12" s="24"/>
    </row>
    <row r="13" spans="1:28" ht="28.95" customHeight="1" x14ac:dyDescent="0.3">
      <c r="A13" s="57">
        <f t="shared" si="1"/>
        <v>11</v>
      </c>
      <c r="B13" s="60" t="s">
        <v>100</v>
      </c>
      <c r="C13" s="71" t="s">
        <v>65</v>
      </c>
      <c r="D13" s="79" t="s">
        <v>19</v>
      </c>
      <c r="E13" s="31">
        <v>1000</v>
      </c>
      <c r="F13" s="48" t="s">
        <v>49</v>
      </c>
      <c r="G13" s="12"/>
      <c r="H13" s="6">
        <f t="shared" si="0"/>
        <v>0</v>
      </c>
      <c r="I13" s="91"/>
      <c r="J13" s="6">
        <f t="shared" si="2"/>
        <v>0</v>
      </c>
      <c r="K13" s="38" t="s">
        <v>12</v>
      </c>
      <c r="L13" s="13"/>
      <c r="M13" s="13"/>
      <c r="N13" s="13"/>
      <c r="O13" s="13"/>
      <c r="R13" s="26"/>
      <c r="S13" s="21"/>
      <c r="U13" s="22"/>
      <c r="V13" s="22"/>
      <c r="W13" s="22"/>
      <c r="X13" s="24"/>
      <c r="Y13" s="23"/>
      <c r="Z13" s="24"/>
      <c r="AA13" s="24"/>
      <c r="AB13" s="24"/>
    </row>
    <row r="14" spans="1:28" ht="28.95" customHeight="1" x14ac:dyDescent="0.3">
      <c r="A14" s="57">
        <f t="shared" si="1"/>
        <v>12</v>
      </c>
      <c r="B14" s="60" t="s">
        <v>101</v>
      </c>
      <c r="C14" s="71" t="s">
        <v>66</v>
      </c>
      <c r="D14" s="79" t="s">
        <v>20</v>
      </c>
      <c r="E14" s="14">
        <v>900</v>
      </c>
      <c r="F14" s="48" t="s">
        <v>50</v>
      </c>
      <c r="G14" s="12"/>
      <c r="H14" s="6">
        <f t="shared" si="0"/>
        <v>0</v>
      </c>
      <c r="I14" s="91"/>
      <c r="J14" s="6">
        <f t="shared" si="2"/>
        <v>0</v>
      </c>
      <c r="K14" s="40"/>
      <c r="L14" s="13"/>
      <c r="M14" s="13"/>
      <c r="N14" s="13"/>
      <c r="O14" s="13"/>
      <c r="R14" s="26"/>
      <c r="S14" s="21"/>
      <c r="U14" s="22"/>
      <c r="V14" s="22"/>
      <c r="W14" s="22"/>
      <c r="X14" s="24"/>
      <c r="Y14" s="23"/>
      <c r="Z14" s="24"/>
      <c r="AA14" s="24"/>
      <c r="AB14" s="24"/>
    </row>
    <row r="15" spans="1:28" s="18" customFormat="1" ht="28.95" customHeight="1" x14ac:dyDescent="0.3">
      <c r="A15" s="57">
        <f t="shared" si="1"/>
        <v>13</v>
      </c>
      <c r="B15" s="60" t="s">
        <v>102</v>
      </c>
      <c r="C15" s="72" t="s">
        <v>131</v>
      </c>
      <c r="D15" s="79" t="s">
        <v>130</v>
      </c>
      <c r="E15" s="31">
        <v>34</v>
      </c>
      <c r="F15" s="48" t="s">
        <v>51</v>
      </c>
      <c r="G15" s="32"/>
      <c r="H15" s="33">
        <f t="shared" si="0"/>
        <v>0</v>
      </c>
      <c r="I15" s="92"/>
      <c r="J15" s="33">
        <f t="shared" si="2"/>
        <v>0</v>
      </c>
      <c r="K15" s="41"/>
      <c r="L15" s="34"/>
      <c r="M15" s="34"/>
      <c r="N15" s="34"/>
      <c r="O15" s="34"/>
      <c r="R15" s="26"/>
      <c r="S15" s="21"/>
      <c r="U15" s="35"/>
      <c r="V15" s="35"/>
      <c r="W15" s="35"/>
      <c r="X15" s="36"/>
      <c r="Y15" s="37"/>
      <c r="Z15" s="36"/>
      <c r="AA15" s="36"/>
      <c r="AB15" s="36"/>
    </row>
    <row r="16" spans="1:28" ht="28.95" customHeight="1" x14ac:dyDescent="0.3">
      <c r="A16" s="57">
        <f t="shared" si="1"/>
        <v>14</v>
      </c>
      <c r="B16" s="61" t="s">
        <v>103</v>
      </c>
      <c r="C16" s="71" t="s">
        <v>67</v>
      </c>
      <c r="D16" s="79" t="s">
        <v>21</v>
      </c>
      <c r="E16" s="14">
        <v>21</v>
      </c>
      <c r="F16" s="48" t="s">
        <v>50</v>
      </c>
      <c r="G16" s="12"/>
      <c r="H16" s="6">
        <f>SUM(E16*G16)</f>
        <v>0</v>
      </c>
      <c r="I16" s="91"/>
      <c r="J16" s="6">
        <f>SUM(H16*I16)+H16</f>
        <v>0</v>
      </c>
      <c r="K16" s="40"/>
      <c r="L16" s="13"/>
      <c r="M16" s="13"/>
      <c r="N16" s="13"/>
      <c r="O16" s="13"/>
      <c r="R16" s="26"/>
      <c r="S16" s="21"/>
      <c r="U16" s="22"/>
      <c r="V16" s="22"/>
      <c r="W16" s="22"/>
      <c r="X16" s="24"/>
      <c r="Y16" s="23"/>
      <c r="Z16" s="24"/>
      <c r="AA16" s="24"/>
      <c r="AB16" s="24"/>
    </row>
    <row r="17" spans="1:1581" s="46" customFormat="1" ht="28.95" customHeight="1" x14ac:dyDescent="0.3">
      <c r="A17" s="44"/>
      <c r="B17" s="55" t="s">
        <v>45</v>
      </c>
      <c r="C17" s="73" t="s">
        <v>47</v>
      </c>
      <c r="D17" s="81" t="s">
        <v>46</v>
      </c>
      <c r="E17" s="52" t="s">
        <v>8</v>
      </c>
      <c r="F17" s="45" t="s">
        <v>48</v>
      </c>
      <c r="G17" s="52" t="s">
        <v>134</v>
      </c>
      <c r="H17" s="67" t="s">
        <v>6</v>
      </c>
      <c r="I17" s="68" t="s">
        <v>1</v>
      </c>
      <c r="J17" s="67" t="s">
        <v>6</v>
      </c>
      <c r="K17" s="45"/>
      <c r="L17" s="45"/>
      <c r="M17" s="45"/>
      <c r="N17" s="45"/>
      <c r="O17" s="82"/>
    </row>
    <row r="18" spans="1:1581" ht="28.95" customHeight="1" x14ac:dyDescent="0.3">
      <c r="A18" s="57">
        <f>A16+1</f>
        <v>15</v>
      </c>
      <c r="B18" s="59" t="s">
        <v>104</v>
      </c>
      <c r="C18" s="71" t="s">
        <v>68</v>
      </c>
      <c r="D18" s="79" t="s">
        <v>22</v>
      </c>
      <c r="E18" s="14">
        <v>1000</v>
      </c>
      <c r="F18" s="49" t="s">
        <v>52</v>
      </c>
      <c r="G18" s="12"/>
      <c r="H18" s="6">
        <f t="shared" si="0"/>
        <v>0</v>
      </c>
      <c r="I18" s="91"/>
      <c r="J18" s="6">
        <f t="shared" si="2"/>
        <v>0</v>
      </c>
      <c r="K18" s="38" t="s">
        <v>12</v>
      </c>
      <c r="L18" s="13"/>
      <c r="M18" s="13"/>
      <c r="N18" s="13"/>
      <c r="O18" s="13"/>
      <c r="R18" s="26"/>
      <c r="S18" s="21"/>
      <c r="U18" s="22"/>
      <c r="V18" s="22"/>
      <c r="W18" s="22"/>
      <c r="X18" s="24"/>
      <c r="Y18" s="23"/>
      <c r="Z18" s="24"/>
      <c r="AA18" s="24"/>
      <c r="AB18" s="24"/>
    </row>
    <row r="19" spans="1:1581" ht="28.95" customHeight="1" x14ac:dyDescent="0.3">
      <c r="A19" s="57">
        <f t="shared" ref="A19:A26" si="3">A18+1</f>
        <v>16</v>
      </c>
      <c r="B19" s="60" t="s">
        <v>105</v>
      </c>
      <c r="C19" s="71" t="s">
        <v>69</v>
      </c>
      <c r="D19" s="79" t="s">
        <v>23</v>
      </c>
      <c r="E19" s="14">
        <v>400</v>
      </c>
      <c r="F19" s="48" t="s">
        <v>49</v>
      </c>
      <c r="G19" s="12"/>
      <c r="H19" s="6">
        <f t="shared" si="0"/>
        <v>0</v>
      </c>
      <c r="I19" s="91"/>
      <c r="J19" s="6">
        <f t="shared" si="2"/>
        <v>0</v>
      </c>
      <c r="K19" s="38" t="s">
        <v>12</v>
      </c>
      <c r="L19" s="13"/>
      <c r="M19" s="13"/>
      <c r="N19" s="13"/>
      <c r="O19" s="13"/>
      <c r="R19" s="26"/>
      <c r="S19" s="21"/>
      <c r="U19" s="22"/>
      <c r="V19" s="22"/>
      <c r="W19" s="22"/>
      <c r="X19" s="24"/>
      <c r="Y19" s="23"/>
      <c r="Z19" s="24"/>
      <c r="AA19" s="24"/>
      <c r="AB19" s="24"/>
    </row>
    <row r="20" spans="1:1581" ht="28.95" customHeight="1" x14ac:dyDescent="0.3">
      <c r="A20" s="57">
        <f t="shared" si="3"/>
        <v>17</v>
      </c>
      <c r="B20" s="60" t="s">
        <v>106</v>
      </c>
      <c r="C20" s="71" t="s">
        <v>70</v>
      </c>
      <c r="D20" s="79" t="s">
        <v>24</v>
      </c>
      <c r="E20" s="14">
        <v>213</v>
      </c>
      <c r="F20" s="48" t="s">
        <v>49</v>
      </c>
      <c r="G20" s="12"/>
      <c r="H20" s="6">
        <f t="shared" si="0"/>
        <v>0</v>
      </c>
      <c r="I20" s="91"/>
      <c r="J20" s="6">
        <f t="shared" si="2"/>
        <v>0</v>
      </c>
      <c r="K20" s="38" t="s">
        <v>12</v>
      </c>
      <c r="L20" s="13"/>
      <c r="M20" s="13"/>
      <c r="N20" s="13"/>
      <c r="O20" s="13"/>
      <c r="R20" s="21"/>
      <c r="S20" s="21"/>
      <c r="U20" s="22"/>
      <c r="V20" s="22"/>
      <c r="W20" s="22"/>
      <c r="X20" s="24"/>
      <c r="Y20" s="23"/>
      <c r="Z20" s="24"/>
      <c r="AA20" s="24"/>
      <c r="AB20" s="24"/>
    </row>
    <row r="21" spans="1:1581" ht="28.95" customHeight="1" x14ac:dyDescent="0.3">
      <c r="A21" s="57">
        <f t="shared" si="3"/>
        <v>18</v>
      </c>
      <c r="B21" s="60" t="s">
        <v>107</v>
      </c>
      <c r="C21" s="71" t="s">
        <v>71</v>
      </c>
      <c r="D21" s="79" t="s">
        <v>25</v>
      </c>
      <c r="E21" s="14">
        <v>3250</v>
      </c>
      <c r="F21" s="49" t="s">
        <v>52</v>
      </c>
      <c r="G21" s="12"/>
      <c r="H21" s="6">
        <f t="shared" si="0"/>
        <v>0</v>
      </c>
      <c r="I21" s="91"/>
      <c r="J21" s="6">
        <f t="shared" si="2"/>
        <v>0</v>
      </c>
      <c r="K21" s="38" t="s">
        <v>12</v>
      </c>
      <c r="L21" s="13"/>
      <c r="M21" s="13"/>
      <c r="N21" s="13"/>
      <c r="O21" s="13"/>
      <c r="R21" s="21"/>
      <c r="S21" s="21"/>
      <c r="U21" s="22"/>
      <c r="V21" s="22"/>
      <c r="W21" s="22"/>
      <c r="X21" s="24"/>
      <c r="Y21" s="23"/>
      <c r="Z21" s="24"/>
      <c r="AA21" s="24"/>
      <c r="AB21" s="24"/>
    </row>
    <row r="22" spans="1:1581" ht="28.95" customHeight="1" x14ac:dyDescent="0.3">
      <c r="A22" s="57">
        <f t="shared" si="3"/>
        <v>19</v>
      </c>
      <c r="B22" s="60" t="s">
        <v>108</v>
      </c>
      <c r="C22" s="71" t="s">
        <v>72</v>
      </c>
      <c r="D22" s="79" t="s">
        <v>26</v>
      </c>
      <c r="E22" s="31">
        <v>5200</v>
      </c>
      <c r="F22" s="49" t="s">
        <v>52</v>
      </c>
      <c r="G22" s="12"/>
      <c r="H22" s="6">
        <f t="shared" si="0"/>
        <v>0</v>
      </c>
      <c r="I22" s="91"/>
      <c r="J22" s="6">
        <f>SUM(H22*I22)+H22</f>
        <v>0</v>
      </c>
      <c r="K22" s="38" t="s">
        <v>12</v>
      </c>
      <c r="L22" s="13"/>
      <c r="M22" s="13"/>
      <c r="N22" s="13"/>
      <c r="O22" s="13"/>
      <c r="R22" s="21"/>
      <c r="S22" s="21"/>
      <c r="U22" s="22"/>
      <c r="V22" s="22"/>
      <c r="W22" s="22"/>
      <c r="X22" s="24"/>
      <c r="Y22" s="23"/>
      <c r="Z22" s="24"/>
      <c r="AA22" s="24"/>
      <c r="AB22" s="24"/>
    </row>
    <row r="23" spans="1:1581" ht="28.95" customHeight="1" x14ac:dyDescent="0.3">
      <c r="A23" s="57">
        <f t="shared" si="3"/>
        <v>20</v>
      </c>
      <c r="B23" s="60" t="s">
        <v>109</v>
      </c>
      <c r="C23" s="71" t="s">
        <v>73</v>
      </c>
      <c r="D23" s="79" t="s">
        <v>27</v>
      </c>
      <c r="E23" s="31">
        <v>400</v>
      </c>
      <c r="F23" s="49" t="s">
        <v>52</v>
      </c>
      <c r="G23" s="12"/>
      <c r="H23" s="6">
        <f t="shared" si="0"/>
        <v>0</v>
      </c>
      <c r="I23" s="91"/>
      <c r="J23" s="6">
        <f t="shared" si="2"/>
        <v>0</v>
      </c>
      <c r="K23" s="38" t="s">
        <v>12</v>
      </c>
      <c r="L23" s="13"/>
      <c r="M23" s="13"/>
      <c r="N23" s="13"/>
      <c r="O23" s="13"/>
      <c r="R23" s="21"/>
      <c r="S23" s="21"/>
      <c r="U23" s="22"/>
      <c r="V23" s="22"/>
      <c r="W23" s="22"/>
      <c r="X23" s="24"/>
      <c r="Y23" s="23"/>
      <c r="Z23" s="24"/>
      <c r="AA23" s="24"/>
      <c r="AB23" s="24"/>
    </row>
    <row r="24" spans="1:1581" ht="28.95" customHeight="1" x14ac:dyDescent="0.3">
      <c r="A24" s="57">
        <f t="shared" si="3"/>
        <v>21</v>
      </c>
      <c r="B24" s="62" t="s">
        <v>110</v>
      </c>
      <c r="C24" s="71" t="s">
        <v>74</v>
      </c>
      <c r="D24" s="79" t="s">
        <v>28</v>
      </c>
      <c r="E24" s="31">
        <v>70</v>
      </c>
      <c r="F24" s="48" t="s">
        <v>49</v>
      </c>
      <c r="G24" s="12"/>
      <c r="H24" s="6">
        <f t="shared" ref="H24:H41" si="4">SUM(E24*G24)</f>
        <v>0</v>
      </c>
      <c r="I24" s="91"/>
      <c r="J24" s="28">
        <f t="shared" si="2"/>
        <v>0</v>
      </c>
      <c r="K24" s="42"/>
      <c r="L24" s="13"/>
      <c r="M24" s="13"/>
      <c r="N24" s="13"/>
      <c r="O24" s="13"/>
      <c r="R24" s="21"/>
      <c r="S24" s="21"/>
      <c r="U24" s="22"/>
      <c r="V24" s="22"/>
      <c r="W24" s="22"/>
      <c r="X24" s="24"/>
      <c r="Y24" s="23"/>
      <c r="Z24" s="24"/>
      <c r="AA24" s="24"/>
      <c r="AB24" s="24"/>
    </row>
    <row r="25" spans="1:1581" ht="28.95" customHeight="1" x14ac:dyDescent="0.3">
      <c r="A25" s="57">
        <f t="shared" si="3"/>
        <v>22</v>
      </c>
      <c r="B25" s="62" t="s">
        <v>111</v>
      </c>
      <c r="C25" s="71" t="s">
        <v>75</v>
      </c>
      <c r="D25" s="79" t="s">
        <v>29</v>
      </c>
      <c r="E25" s="31">
        <v>70</v>
      </c>
      <c r="F25" s="48" t="s">
        <v>49</v>
      </c>
      <c r="G25" s="12"/>
      <c r="H25" s="6">
        <f t="shared" si="4"/>
        <v>0</v>
      </c>
      <c r="I25" s="91"/>
      <c r="J25" s="6">
        <f t="shared" si="2"/>
        <v>0</v>
      </c>
      <c r="K25" s="42"/>
      <c r="L25" s="13"/>
      <c r="M25" s="13"/>
      <c r="N25" s="13"/>
      <c r="O25" s="13"/>
      <c r="R25" s="21"/>
      <c r="S25" s="21"/>
      <c r="U25" s="22"/>
      <c r="V25" s="22"/>
      <c r="W25" s="22"/>
      <c r="X25" s="24"/>
      <c r="Y25" s="23"/>
      <c r="Z25" s="24"/>
      <c r="AA25" s="24"/>
      <c r="AB25" s="24"/>
    </row>
    <row r="26" spans="1:1581" s="17" customFormat="1" ht="28.95" customHeight="1" x14ac:dyDescent="0.3">
      <c r="A26" s="57">
        <f t="shared" si="3"/>
        <v>23</v>
      </c>
      <c r="B26" s="62" t="s">
        <v>132</v>
      </c>
      <c r="C26" s="71"/>
      <c r="D26" s="79" t="s">
        <v>133</v>
      </c>
      <c r="E26" s="31">
        <v>70</v>
      </c>
      <c r="F26" s="48" t="s">
        <v>49</v>
      </c>
      <c r="G26" s="12"/>
      <c r="H26" s="6">
        <f t="shared" ref="H26:H29" si="5">SUM(E26*G26)</f>
        <v>0</v>
      </c>
      <c r="I26" s="91"/>
      <c r="J26" s="6">
        <f t="shared" ref="J26:J29" si="6">SUM(H26*I26)+H26</f>
        <v>0</v>
      </c>
      <c r="K26" s="43"/>
      <c r="L26" s="13"/>
      <c r="M26" s="13"/>
      <c r="N26" s="13"/>
      <c r="O26" s="13"/>
      <c r="P26"/>
      <c r="Q26"/>
      <c r="R26" s="21"/>
      <c r="S26" s="21"/>
      <c r="T26"/>
      <c r="U26" s="22"/>
      <c r="V26" s="22"/>
      <c r="W26" s="22"/>
      <c r="X26" s="24"/>
      <c r="Y26" s="23"/>
      <c r="Z26" s="24"/>
      <c r="AA26" s="24"/>
      <c r="AB26" s="24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  <c r="AOU26"/>
      <c r="AOV26"/>
      <c r="AOW26"/>
      <c r="AOX26"/>
      <c r="AOY26"/>
      <c r="AOZ26"/>
      <c r="APA26"/>
      <c r="APB26"/>
      <c r="APC26"/>
      <c r="APD26"/>
      <c r="APE26"/>
      <c r="APF26"/>
      <c r="APG26"/>
      <c r="APH26"/>
      <c r="API26"/>
      <c r="APJ26"/>
      <c r="APK26"/>
      <c r="APL26"/>
      <c r="APM26"/>
      <c r="APN26"/>
      <c r="APO26"/>
      <c r="APP26"/>
      <c r="APQ26"/>
      <c r="APR26"/>
      <c r="APS26"/>
      <c r="APT26"/>
      <c r="APU26"/>
      <c r="APV26"/>
      <c r="APW26"/>
      <c r="APX26"/>
      <c r="APY26"/>
      <c r="APZ26"/>
      <c r="AQA26"/>
      <c r="AQB26"/>
      <c r="AQC26"/>
      <c r="AQD26"/>
      <c r="AQE26"/>
      <c r="AQF26"/>
      <c r="AQG26"/>
      <c r="AQH26"/>
      <c r="AQI26"/>
      <c r="AQJ26"/>
      <c r="AQK26"/>
      <c r="AQL26"/>
      <c r="AQM26"/>
      <c r="AQN26"/>
      <c r="AQO26"/>
      <c r="AQP26"/>
      <c r="AQQ26"/>
      <c r="AQR26"/>
      <c r="AQS26"/>
      <c r="AQT26"/>
      <c r="AQU26"/>
      <c r="AQV26"/>
      <c r="AQW26"/>
      <c r="AQX26"/>
      <c r="AQY26"/>
      <c r="AQZ26"/>
      <c r="ARA26"/>
      <c r="ARB26"/>
      <c r="ARC26"/>
      <c r="ARD26"/>
      <c r="ARE26"/>
      <c r="ARF26"/>
      <c r="ARG26"/>
      <c r="ARH26"/>
      <c r="ARI26"/>
      <c r="ARJ26"/>
      <c r="ARK26"/>
      <c r="ARL26"/>
      <c r="ARM26"/>
      <c r="ARN26"/>
      <c r="ARO26"/>
      <c r="ARP26"/>
      <c r="ARQ26"/>
      <c r="ARR26"/>
      <c r="ARS26"/>
      <c r="ART26"/>
      <c r="ARU26"/>
      <c r="ARV26"/>
      <c r="ARW26"/>
      <c r="ARX26"/>
      <c r="ARY26"/>
      <c r="ARZ26"/>
      <c r="ASA26"/>
      <c r="ASB26"/>
      <c r="ASC26"/>
      <c r="ASD26"/>
      <c r="ASE26"/>
      <c r="ASF26"/>
      <c r="ASG26"/>
      <c r="ASH26"/>
      <c r="ASI26"/>
      <c r="ASJ26"/>
      <c r="ASK26"/>
      <c r="ASL26"/>
      <c r="ASM26"/>
      <c r="ASN26"/>
      <c r="ASO26"/>
      <c r="ASP26"/>
      <c r="ASQ26"/>
      <c r="ASR26"/>
      <c r="ASS26"/>
      <c r="AST26"/>
      <c r="ASU26"/>
      <c r="ASV26"/>
      <c r="ASW26"/>
      <c r="ASX26"/>
      <c r="ASY26"/>
      <c r="ASZ26"/>
      <c r="ATA26"/>
      <c r="ATB26"/>
      <c r="ATC26"/>
      <c r="ATD26"/>
      <c r="ATE26"/>
      <c r="ATF26"/>
      <c r="ATG26"/>
      <c r="ATH26"/>
      <c r="ATI26"/>
      <c r="ATJ26"/>
      <c r="ATK26"/>
      <c r="ATL26"/>
      <c r="ATM26"/>
      <c r="ATN26"/>
      <c r="ATO26"/>
      <c r="ATP26"/>
      <c r="ATQ26"/>
      <c r="ATR26"/>
      <c r="ATS26"/>
      <c r="ATT26"/>
      <c r="ATU26"/>
      <c r="ATV26"/>
      <c r="ATW26"/>
      <c r="ATX26"/>
      <c r="ATY26"/>
      <c r="ATZ26"/>
      <c r="AUA26"/>
      <c r="AUB26"/>
      <c r="AUC26"/>
      <c r="AUD26"/>
      <c r="AUE26"/>
      <c r="AUF26"/>
      <c r="AUG26"/>
      <c r="AUH26"/>
      <c r="AUI26"/>
      <c r="AUJ26"/>
      <c r="AUK26"/>
      <c r="AUL26"/>
      <c r="AUM26"/>
      <c r="AUN26"/>
      <c r="AUO26"/>
      <c r="AUP26"/>
      <c r="AUQ26"/>
      <c r="AUR26"/>
      <c r="AUS26"/>
      <c r="AUT26"/>
      <c r="AUU26"/>
      <c r="AUV26"/>
      <c r="AUW26"/>
      <c r="AUX26"/>
      <c r="AUY26"/>
      <c r="AUZ26"/>
      <c r="AVA26"/>
      <c r="AVB26"/>
      <c r="AVC26"/>
      <c r="AVD26"/>
      <c r="AVE26"/>
      <c r="AVF26"/>
      <c r="AVG26"/>
      <c r="AVH26"/>
      <c r="AVI26"/>
      <c r="AVJ26"/>
      <c r="AVK26"/>
      <c r="AVL26"/>
      <c r="AVM26"/>
      <c r="AVN26"/>
      <c r="AVO26"/>
      <c r="AVP26"/>
      <c r="AVQ26"/>
      <c r="AVR26"/>
      <c r="AVS26"/>
      <c r="AVT26"/>
      <c r="AVU26"/>
      <c r="AVV26"/>
      <c r="AVW26"/>
      <c r="AVX26"/>
      <c r="AVY26"/>
      <c r="AVZ26"/>
      <c r="AWA26"/>
      <c r="AWB26"/>
      <c r="AWC26"/>
      <c r="AWD26"/>
      <c r="AWE26"/>
      <c r="AWF26"/>
      <c r="AWG26"/>
      <c r="AWH26"/>
      <c r="AWI26"/>
      <c r="AWJ26"/>
      <c r="AWK26"/>
      <c r="AWL26"/>
      <c r="AWM26"/>
      <c r="AWN26"/>
      <c r="AWO26"/>
      <c r="AWP26"/>
      <c r="AWQ26"/>
      <c r="AWR26"/>
      <c r="AWS26"/>
      <c r="AWT26"/>
      <c r="AWU26"/>
      <c r="AWV26"/>
      <c r="AWW26"/>
      <c r="AWX26"/>
      <c r="AWY26"/>
      <c r="AWZ26"/>
      <c r="AXA26"/>
      <c r="AXB26"/>
      <c r="AXC26"/>
      <c r="AXD26"/>
      <c r="AXE26"/>
      <c r="AXF26"/>
      <c r="AXG26"/>
      <c r="AXH26"/>
      <c r="AXI26"/>
      <c r="AXJ26"/>
      <c r="AXK26"/>
      <c r="AXL26"/>
      <c r="AXM26"/>
      <c r="AXN26"/>
      <c r="AXO26"/>
      <c r="AXP26"/>
      <c r="AXQ26"/>
      <c r="AXR26"/>
      <c r="AXS26"/>
      <c r="AXT26"/>
      <c r="AXU26"/>
      <c r="AXV26"/>
      <c r="AXW26"/>
      <c r="AXX26"/>
      <c r="AXY26"/>
      <c r="AXZ26"/>
      <c r="AYA26"/>
      <c r="AYB26"/>
      <c r="AYC26"/>
      <c r="AYD26"/>
      <c r="AYE26"/>
      <c r="AYF26"/>
      <c r="AYG26"/>
      <c r="AYH26"/>
      <c r="AYI26"/>
      <c r="AYJ26"/>
      <c r="AYK26"/>
      <c r="AYL26"/>
      <c r="AYM26"/>
      <c r="AYN26"/>
      <c r="AYO26"/>
      <c r="AYP26"/>
      <c r="AYQ26"/>
      <c r="AYR26"/>
      <c r="AYS26"/>
      <c r="AYT26"/>
      <c r="AYU26"/>
      <c r="AYV26"/>
      <c r="AYW26"/>
      <c r="AYX26"/>
      <c r="AYY26"/>
      <c r="AYZ26"/>
      <c r="AZA26"/>
      <c r="AZB26"/>
      <c r="AZC26"/>
      <c r="AZD26"/>
      <c r="AZE26"/>
      <c r="AZF26"/>
      <c r="AZG26"/>
      <c r="AZH26"/>
      <c r="AZI26"/>
      <c r="AZJ26"/>
      <c r="AZK26"/>
      <c r="AZL26"/>
      <c r="AZM26"/>
      <c r="AZN26"/>
      <c r="AZO26"/>
      <c r="AZP26"/>
      <c r="AZQ26"/>
      <c r="AZR26"/>
      <c r="AZS26"/>
      <c r="AZT26"/>
      <c r="AZU26"/>
      <c r="AZV26"/>
      <c r="AZW26"/>
      <c r="AZX26"/>
      <c r="AZY26"/>
      <c r="AZZ26"/>
      <c r="BAA26"/>
      <c r="BAB26"/>
      <c r="BAC26"/>
      <c r="BAD26"/>
      <c r="BAE26"/>
      <c r="BAF26"/>
      <c r="BAG26"/>
      <c r="BAH26"/>
      <c r="BAI26"/>
      <c r="BAJ26"/>
      <c r="BAK26"/>
      <c r="BAL26"/>
      <c r="BAM26"/>
      <c r="BAN26"/>
      <c r="BAO26"/>
      <c r="BAP26"/>
      <c r="BAQ26"/>
      <c r="BAR26"/>
      <c r="BAS26"/>
      <c r="BAT26"/>
      <c r="BAU26"/>
      <c r="BAV26"/>
      <c r="BAW26"/>
      <c r="BAX26"/>
      <c r="BAY26"/>
      <c r="BAZ26"/>
      <c r="BBA26"/>
      <c r="BBB26"/>
      <c r="BBC26"/>
      <c r="BBD26"/>
      <c r="BBE26"/>
      <c r="BBF26"/>
      <c r="BBG26"/>
      <c r="BBH26"/>
      <c r="BBI26"/>
      <c r="BBJ26"/>
      <c r="BBK26"/>
      <c r="BBL26"/>
      <c r="BBM26"/>
      <c r="BBN26"/>
      <c r="BBO26"/>
      <c r="BBP26"/>
      <c r="BBQ26"/>
      <c r="BBR26"/>
      <c r="BBS26"/>
      <c r="BBT26"/>
      <c r="BBU26"/>
      <c r="BBV26"/>
      <c r="BBW26"/>
      <c r="BBX26"/>
      <c r="BBY26"/>
      <c r="BBZ26"/>
      <c r="BCA26"/>
      <c r="BCB26"/>
      <c r="BCC26"/>
      <c r="BCD26"/>
      <c r="BCE26"/>
      <c r="BCF26"/>
      <c r="BCG26"/>
      <c r="BCH26"/>
      <c r="BCI26"/>
      <c r="BCJ26"/>
      <c r="BCK26"/>
      <c r="BCL26"/>
      <c r="BCM26"/>
      <c r="BCN26"/>
      <c r="BCO26"/>
      <c r="BCP26"/>
      <c r="BCQ26"/>
      <c r="BCR26"/>
      <c r="BCS26"/>
      <c r="BCT26"/>
      <c r="BCU26"/>
      <c r="BCV26"/>
      <c r="BCW26"/>
      <c r="BCX26"/>
      <c r="BCY26"/>
      <c r="BCZ26"/>
      <c r="BDA26"/>
      <c r="BDB26"/>
      <c r="BDC26"/>
      <c r="BDD26"/>
      <c r="BDE26"/>
      <c r="BDF26"/>
      <c r="BDG26"/>
      <c r="BDH26"/>
      <c r="BDI26"/>
      <c r="BDJ26"/>
      <c r="BDK26"/>
      <c r="BDL26"/>
      <c r="BDM26"/>
      <c r="BDN26"/>
      <c r="BDO26"/>
      <c r="BDP26"/>
      <c r="BDQ26"/>
      <c r="BDR26"/>
      <c r="BDS26"/>
      <c r="BDT26"/>
      <c r="BDU26"/>
      <c r="BDV26"/>
      <c r="BDW26"/>
      <c r="BDX26"/>
      <c r="BDY26"/>
      <c r="BDZ26"/>
      <c r="BEA26"/>
      <c r="BEB26"/>
      <c r="BEC26"/>
      <c r="BED26"/>
      <c r="BEE26"/>
      <c r="BEF26"/>
      <c r="BEG26"/>
      <c r="BEH26"/>
      <c r="BEI26"/>
      <c r="BEJ26"/>
      <c r="BEK26"/>
      <c r="BEL26"/>
      <c r="BEM26"/>
      <c r="BEN26"/>
      <c r="BEO26"/>
      <c r="BEP26"/>
      <c r="BEQ26"/>
      <c r="BER26"/>
      <c r="BES26"/>
      <c r="BET26"/>
      <c r="BEU26"/>
      <c r="BEV26"/>
      <c r="BEW26"/>
      <c r="BEX26"/>
      <c r="BEY26"/>
      <c r="BEZ26"/>
      <c r="BFA26"/>
      <c r="BFB26"/>
      <c r="BFC26"/>
      <c r="BFD26"/>
      <c r="BFE26"/>
      <c r="BFF26"/>
      <c r="BFG26"/>
      <c r="BFH26"/>
      <c r="BFI26"/>
      <c r="BFJ26"/>
      <c r="BFK26"/>
      <c r="BFL26"/>
      <c r="BFM26"/>
      <c r="BFN26"/>
      <c r="BFO26"/>
      <c r="BFP26"/>
      <c r="BFQ26"/>
      <c r="BFR26"/>
      <c r="BFS26"/>
      <c r="BFT26"/>
      <c r="BFU26"/>
      <c r="BFV26"/>
      <c r="BFW26"/>
      <c r="BFX26"/>
      <c r="BFY26"/>
      <c r="BFZ26"/>
      <c r="BGA26"/>
      <c r="BGB26"/>
      <c r="BGC26"/>
      <c r="BGD26"/>
      <c r="BGE26"/>
      <c r="BGF26"/>
      <c r="BGG26"/>
      <c r="BGH26"/>
      <c r="BGI26"/>
      <c r="BGJ26"/>
      <c r="BGK26"/>
      <c r="BGL26"/>
      <c r="BGM26"/>
      <c r="BGN26"/>
      <c r="BGO26"/>
      <c r="BGP26"/>
      <c r="BGQ26"/>
      <c r="BGR26"/>
      <c r="BGS26"/>
      <c r="BGT26"/>
      <c r="BGU26"/>
      <c r="BGV26"/>
      <c r="BGW26"/>
      <c r="BGX26"/>
      <c r="BGY26"/>
      <c r="BGZ26"/>
      <c r="BHA26"/>
      <c r="BHB26"/>
      <c r="BHC26"/>
      <c r="BHD26"/>
      <c r="BHE26"/>
      <c r="BHF26"/>
      <c r="BHG26"/>
      <c r="BHH26"/>
      <c r="BHI26"/>
      <c r="BHJ26"/>
      <c r="BHK26"/>
      <c r="BHL26"/>
      <c r="BHM26"/>
      <c r="BHN26"/>
      <c r="BHO26"/>
      <c r="BHP26"/>
      <c r="BHQ26"/>
      <c r="BHR26"/>
      <c r="BHS26"/>
      <c r="BHT26"/>
      <c r="BHU26"/>
    </row>
    <row r="27" spans="1:1581" s="46" customFormat="1" ht="28.95" customHeight="1" x14ac:dyDescent="0.3">
      <c r="A27" s="44"/>
      <c r="B27" s="55" t="s">
        <v>89</v>
      </c>
      <c r="C27" s="73" t="s">
        <v>47</v>
      </c>
      <c r="D27" s="81" t="s">
        <v>46</v>
      </c>
      <c r="E27" s="52" t="s">
        <v>8</v>
      </c>
      <c r="F27" s="45" t="s">
        <v>48</v>
      </c>
      <c r="G27" s="52" t="s">
        <v>134</v>
      </c>
      <c r="H27" s="67" t="s">
        <v>6</v>
      </c>
      <c r="I27" s="68" t="s">
        <v>1</v>
      </c>
      <c r="J27" s="67" t="s">
        <v>6</v>
      </c>
      <c r="K27" s="45"/>
      <c r="L27" s="45"/>
      <c r="M27" s="45"/>
      <c r="N27" s="45"/>
      <c r="O27" s="82"/>
    </row>
    <row r="28" spans="1:1581" s="17" customFormat="1" ht="28.95" customHeight="1" x14ac:dyDescent="0.3">
      <c r="A28" s="57">
        <f>A26+1</f>
        <v>24</v>
      </c>
      <c r="B28" s="59" t="s">
        <v>112</v>
      </c>
      <c r="C28" s="71" t="s">
        <v>76</v>
      </c>
      <c r="D28" s="79" t="s">
        <v>30</v>
      </c>
      <c r="E28" s="31">
        <v>1160</v>
      </c>
      <c r="F28" s="48" t="s">
        <v>49</v>
      </c>
      <c r="G28" s="12"/>
      <c r="H28" s="6">
        <f t="shared" si="5"/>
        <v>0</v>
      </c>
      <c r="I28" s="91"/>
      <c r="J28" s="6">
        <f t="shared" si="6"/>
        <v>0</v>
      </c>
      <c r="K28" s="38" t="s">
        <v>12</v>
      </c>
      <c r="L28" s="13"/>
      <c r="M28" s="13"/>
      <c r="N28" s="13"/>
      <c r="O28" s="13"/>
      <c r="P28"/>
      <c r="Q28"/>
      <c r="R28" s="21"/>
      <c r="S28" s="21"/>
      <c r="T28"/>
      <c r="U28" s="22"/>
      <c r="V28" s="22"/>
      <c r="W28" s="22"/>
      <c r="X28" s="24"/>
      <c r="Y28" s="23"/>
      <c r="Z28" s="24"/>
      <c r="AA28" s="24"/>
      <c r="AB28" s="24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  <c r="AMM28"/>
      <c r="AMN28"/>
      <c r="AMO28"/>
      <c r="AMP28"/>
      <c r="AMQ28"/>
      <c r="AMR28"/>
      <c r="AMS28"/>
      <c r="AMT28"/>
      <c r="AMU28"/>
      <c r="AMV28"/>
      <c r="AMW28"/>
      <c r="AMX28"/>
      <c r="AMY28"/>
      <c r="AMZ28"/>
      <c r="ANA28"/>
      <c r="ANB28"/>
      <c r="ANC28"/>
      <c r="AND28"/>
      <c r="ANE28"/>
      <c r="ANF28"/>
      <c r="ANG28"/>
      <c r="ANH28"/>
      <c r="ANI28"/>
      <c r="ANJ28"/>
      <c r="ANK28"/>
      <c r="ANL28"/>
      <c r="ANM28"/>
      <c r="ANN28"/>
      <c r="ANO28"/>
      <c r="ANP28"/>
      <c r="ANQ28"/>
      <c r="ANR28"/>
      <c r="ANS28"/>
      <c r="ANT28"/>
      <c r="ANU28"/>
      <c r="ANV28"/>
      <c r="ANW28"/>
      <c r="ANX28"/>
      <c r="ANY28"/>
      <c r="ANZ28"/>
      <c r="AOA28"/>
      <c r="AOB28"/>
      <c r="AOC28"/>
      <c r="AOD28"/>
      <c r="AOE28"/>
      <c r="AOF28"/>
      <c r="AOG28"/>
      <c r="AOH28"/>
      <c r="AOI28"/>
      <c r="AOJ28"/>
      <c r="AOK28"/>
      <c r="AOL28"/>
      <c r="AOM28"/>
      <c r="AON28"/>
      <c r="AOO28"/>
      <c r="AOP28"/>
      <c r="AOQ28"/>
      <c r="AOR28"/>
      <c r="AOS28"/>
      <c r="AOT28"/>
      <c r="AOU28"/>
      <c r="AOV28"/>
      <c r="AOW28"/>
      <c r="AOX28"/>
      <c r="AOY28"/>
      <c r="AOZ28"/>
      <c r="APA28"/>
      <c r="APB28"/>
      <c r="APC28"/>
      <c r="APD28"/>
      <c r="APE28"/>
      <c r="APF28"/>
      <c r="APG28"/>
      <c r="APH28"/>
      <c r="API28"/>
      <c r="APJ28"/>
      <c r="APK28"/>
      <c r="APL28"/>
      <c r="APM28"/>
      <c r="APN28"/>
      <c r="APO28"/>
      <c r="APP28"/>
      <c r="APQ28"/>
      <c r="APR28"/>
      <c r="APS28"/>
      <c r="APT28"/>
      <c r="APU28"/>
      <c r="APV28"/>
      <c r="APW28"/>
      <c r="APX28"/>
      <c r="APY28"/>
      <c r="APZ28"/>
      <c r="AQA28"/>
      <c r="AQB28"/>
      <c r="AQC28"/>
      <c r="AQD28"/>
      <c r="AQE28"/>
      <c r="AQF28"/>
      <c r="AQG28"/>
      <c r="AQH28"/>
      <c r="AQI28"/>
      <c r="AQJ28"/>
      <c r="AQK28"/>
      <c r="AQL28"/>
      <c r="AQM28"/>
      <c r="AQN28"/>
      <c r="AQO28"/>
      <c r="AQP28"/>
      <c r="AQQ28"/>
      <c r="AQR28"/>
      <c r="AQS28"/>
      <c r="AQT28"/>
      <c r="AQU28"/>
      <c r="AQV28"/>
      <c r="AQW28"/>
      <c r="AQX28"/>
      <c r="AQY28"/>
      <c r="AQZ28"/>
      <c r="ARA28"/>
      <c r="ARB28"/>
      <c r="ARC28"/>
      <c r="ARD28"/>
      <c r="ARE28"/>
      <c r="ARF28"/>
      <c r="ARG28"/>
      <c r="ARH28"/>
      <c r="ARI28"/>
      <c r="ARJ28"/>
      <c r="ARK28"/>
      <c r="ARL28"/>
      <c r="ARM28"/>
      <c r="ARN28"/>
      <c r="ARO28"/>
      <c r="ARP28"/>
      <c r="ARQ28"/>
      <c r="ARR28"/>
      <c r="ARS28"/>
      <c r="ART28"/>
      <c r="ARU28"/>
      <c r="ARV28"/>
      <c r="ARW28"/>
      <c r="ARX28"/>
      <c r="ARY28"/>
      <c r="ARZ28"/>
      <c r="ASA28"/>
      <c r="ASB28"/>
      <c r="ASC28"/>
      <c r="ASD28"/>
      <c r="ASE28"/>
      <c r="ASF28"/>
      <c r="ASG28"/>
      <c r="ASH28"/>
      <c r="ASI28"/>
      <c r="ASJ28"/>
      <c r="ASK28"/>
      <c r="ASL28"/>
      <c r="ASM28"/>
      <c r="ASN28"/>
      <c r="ASO28"/>
      <c r="ASP28"/>
      <c r="ASQ28"/>
      <c r="ASR28"/>
      <c r="ASS28"/>
      <c r="AST28"/>
      <c r="ASU28"/>
      <c r="ASV28"/>
      <c r="ASW28"/>
      <c r="ASX28"/>
      <c r="ASY28"/>
      <c r="ASZ28"/>
      <c r="ATA28"/>
      <c r="ATB28"/>
      <c r="ATC28"/>
      <c r="ATD28"/>
      <c r="ATE28"/>
      <c r="ATF28"/>
      <c r="ATG28"/>
      <c r="ATH28"/>
      <c r="ATI28"/>
      <c r="ATJ28"/>
      <c r="ATK28"/>
      <c r="ATL28"/>
      <c r="ATM28"/>
      <c r="ATN28"/>
      <c r="ATO28"/>
      <c r="ATP28"/>
      <c r="ATQ28"/>
      <c r="ATR28"/>
      <c r="ATS28"/>
      <c r="ATT28"/>
      <c r="ATU28"/>
      <c r="ATV28"/>
      <c r="ATW28"/>
      <c r="ATX28"/>
      <c r="ATY28"/>
      <c r="ATZ28"/>
      <c r="AUA28"/>
      <c r="AUB28"/>
      <c r="AUC28"/>
      <c r="AUD28"/>
      <c r="AUE28"/>
      <c r="AUF28"/>
      <c r="AUG28"/>
      <c r="AUH28"/>
      <c r="AUI28"/>
      <c r="AUJ28"/>
      <c r="AUK28"/>
      <c r="AUL28"/>
      <c r="AUM28"/>
      <c r="AUN28"/>
      <c r="AUO28"/>
      <c r="AUP28"/>
      <c r="AUQ28"/>
      <c r="AUR28"/>
      <c r="AUS28"/>
      <c r="AUT28"/>
      <c r="AUU28"/>
      <c r="AUV28"/>
      <c r="AUW28"/>
      <c r="AUX28"/>
      <c r="AUY28"/>
      <c r="AUZ28"/>
      <c r="AVA28"/>
      <c r="AVB28"/>
      <c r="AVC28"/>
      <c r="AVD28"/>
      <c r="AVE28"/>
      <c r="AVF28"/>
      <c r="AVG28"/>
      <c r="AVH28"/>
      <c r="AVI28"/>
      <c r="AVJ28"/>
      <c r="AVK28"/>
      <c r="AVL28"/>
      <c r="AVM28"/>
      <c r="AVN28"/>
      <c r="AVO28"/>
      <c r="AVP28"/>
      <c r="AVQ28"/>
      <c r="AVR28"/>
      <c r="AVS28"/>
      <c r="AVT28"/>
      <c r="AVU28"/>
      <c r="AVV28"/>
      <c r="AVW28"/>
      <c r="AVX28"/>
      <c r="AVY28"/>
      <c r="AVZ28"/>
      <c r="AWA28"/>
      <c r="AWB28"/>
      <c r="AWC28"/>
      <c r="AWD28"/>
      <c r="AWE28"/>
      <c r="AWF28"/>
      <c r="AWG28"/>
      <c r="AWH28"/>
      <c r="AWI28"/>
      <c r="AWJ28"/>
      <c r="AWK28"/>
      <c r="AWL28"/>
      <c r="AWM28"/>
      <c r="AWN28"/>
      <c r="AWO28"/>
      <c r="AWP28"/>
      <c r="AWQ28"/>
      <c r="AWR28"/>
      <c r="AWS28"/>
      <c r="AWT28"/>
      <c r="AWU28"/>
      <c r="AWV28"/>
      <c r="AWW28"/>
      <c r="AWX28"/>
      <c r="AWY28"/>
      <c r="AWZ28"/>
      <c r="AXA28"/>
      <c r="AXB28"/>
      <c r="AXC28"/>
      <c r="AXD28"/>
      <c r="AXE28"/>
      <c r="AXF28"/>
      <c r="AXG28"/>
      <c r="AXH28"/>
      <c r="AXI28"/>
      <c r="AXJ28"/>
      <c r="AXK28"/>
      <c r="AXL28"/>
      <c r="AXM28"/>
      <c r="AXN28"/>
      <c r="AXO28"/>
      <c r="AXP28"/>
      <c r="AXQ28"/>
      <c r="AXR28"/>
      <c r="AXS28"/>
      <c r="AXT28"/>
      <c r="AXU28"/>
      <c r="AXV28"/>
      <c r="AXW28"/>
      <c r="AXX28"/>
      <c r="AXY28"/>
      <c r="AXZ28"/>
      <c r="AYA28"/>
      <c r="AYB28"/>
      <c r="AYC28"/>
      <c r="AYD28"/>
      <c r="AYE28"/>
      <c r="AYF28"/>
      <c r="AYG28"/>
      <c r="AYH28"/>
      <c r="AYI28"/>
      <c r="AYJ28"/>
      <c r="AYK28"/>
      <c r="AYL28"/>
      <c r="AYM28"/>
      <c r="AYN28"/>
      <c r="AYO28"/>
      <c r="AYP28"/>
      <c r="AYQ28"/>
      <c r="AYR28"/>
      <c r="AYS28"/>
      <c r="AYT28"/>
      <c r="AYU28"/>
      <c r="AYV28"/>
      <c r="AYW28"/>
      <c r="AYX28"/>
      <c r="AYY28"/>
      <c r="AYZ28"/>
      <c r="AZA28"/>
      <c r="AZB28"/>
      <c r="AZC28"/>
      <c r="AZD28"/>
      <c r="AZE28"/>
      <c r="AZF28"/>
      <c r="AZG28"/>
      <c r="AZH28"/>
      <c r="AZI28"/>
      <c r="AZJ28"/>
      <c r="AZK28"/>
      <c r="AZL28"/>
      <c r="AZM28"/>
      <c r="AZN28"/>
      <c r="AZO28"/>
      <c r="AZP28"/>
      <c r="AZQ28"/>
      <c r="AZR28"/>
      <c r="AZS28"/>
      <c r="AZT28"/>
      <c r="AZU28"/>
      <c r="AZV28"/>
      <c r="AZW28"/>
      <c r="AZX28"/>
      <c r="AZY28"/>
      <c r="AZZ28"/>
      <c r="BAA28"/>
      <c r="BAB28"/>
      <c r="BAC28"/>
      <c r="BAD28"/>
      <c r="BAE28"/>
      <c r="BAF28"/>
      <c r="BAG28"/>
      <c r="BAH28"/>
      <c r="BAI28"/>
      <c r="BAJ28"/>
      <c r="BAK28"/>
      <c r="BAL28"/>
      <c r="BAM28"/>
      <c r="BAN28"/>
      <c r="BAO28"/>
      <c r="BAP28"/>
      <c r="BAQ28"/>
      <c r="BAR28"/>
      <c r="BAS28"/>
      <c r="BAT28"/>
      <c r="BAU28"/>
      <c r="BAV28"/>
      <c r="BAW28"/>
      <c r="BAX28"/>
      <c r="BAY28"/>
      <c r="BAZ28"/>
      <c r="BBA28"/>
      <c r="BBB28"/>
      <c r="BBC28"/>
      <c r="BBD28"/>
      <c r="BBE28"/>
      <c r="BBF28"/>
      <c r="BBG28"/>
      <c r="BBH28"/>
      <c r="BBI28"/>
      <c r="BBJ28"/>
      <c r="BBK28"/>
      <c r="BBL28"/>
      <c r="BBM28"/>
      <c r="BBN28"/>
      <c r="BBO28"/>
      <c r="BBP28"/>
      <c r="BBQ28"/>
      <c r="BBR28"/>
      <c r="BBS28"/>
      <c r="BBT28"/>
      <c r="BBU28"/>
      <c r="BBV28"/>
      <c r="BBW28"/>
      <c r="BBX28"/>
      <c r="BBY28"/>
      <c r="BBZ28"/>
      <c r="BCA28"/>
      <c r="BCB28"/>
      <c r="BCC28"/>
      <c r="BCD28"/>
      <c r="BCE28"/>
      <c r="BCF28"/>
      <c r="BCG28"/>
      <c r="BCH28"/>
      <c r="BCI28"/>
      <c r="BCJ28"/>
      <c r="BCK28"/>
      <c r="BCL28"/>
      <c r="BCM28"/>
      <c r="BCN28"/>
      <c r="BCO28"/>
      <c r="BCP28"/>
      <c r="BCQ28"/>
      <c r="BCR28"/>
      <c r="BCS28"/>
      <c r="BCT28"/>
      <c r="BCU28"/>
      <c r="BCV28"/>
      <c r="BCW28"/>
      <c r="BCX28"/>
      <c r="BCY28"/>
      <c r="BCZ28"/>
      <c r="BDA28"/>
      <c r="BDB28"/>
      <c r="BDC28"/>
      <c r="BDD28"/>
      <c r="BDE28"/>
      <c r="BDF28"/>
      <c r="BDG28"/>
      <c r="BDH28"/>
      <c r="BDI28"/>
      <c r="BDJ28"/>
      <c r="BDK28"/>
      <c r="BDL28"/>
      <c r="BDM28"/>
      <c r="BDN28"/>
      <c r="BDO28"/>
      <c r="BDP28"/>
      <c r="BDQ28"/>
      <c r="BDR28"/>
      <c r="BDS28"/>
      <c r="BDT28"/>
      <c r="BDU28"/>
      <c r="BDV28"/>
      <c r="BDW28"/>
      <c r="BDX28"/>
      <c r="BDY28"/>
      <c r="BDZ28"/>
      <c r="BEA28"/>
      <c r="BEB28"/>
      <c r="BEC28"/>
      <c r="BED28"/>
      <c r="BEE28"/>
      <c r="BEF28"/>
      <c r="BEG28"/>
      <c r="BEH28"/>
      <c r="BEI28"/>
      <c r="BEJ28"/>
      <c r="BEK28"/>
      <c r="BEL28"/>
      <c r="BEM28"/>
      <c r="BEN28"/>
      <c r="BEO28"/>
      <c r="BEP28"/>
      <c r="BEQ28"/>
      <c r="BER28"/>
      <c r="BES28"/>
      <c r="BET28"/>
      <c r="BEU28"/>
      <c r="BEV28"/>
      <c r="BEW28"/>
      <c r="BEX28"/>
      <c r="BEY28"/>
      <c r="BEZ28"/>
      <c r="BFA28"/>
      <c r="BFB28"/>
      <c r="BFC28"/>
      <c r="BFD28"/>
      <c r="BFE28"/>
      <c r="BFF28"/>
      <c r="BFG28"/>
      <c r="BFH28"/>
      <c r="BFI28"/>
      <c r="BFJ28"/>
      <c r="BFK28"/>
      <c r="BFL28"/>
      <c r="BFM28"/>
      <c r="BFN28"/>
      <c r="BFO28"/>
      <c r="BFP28"/>
      <c r="BFQ28"/>
      <c r="BFR28"/>
      <c r="BFS28"/>
      <c r="BFT28"/>
      <c r="BFU28"/>
      <c r="BFV28"/>
      <c r="BFW28"/>
      <c r="BFX28"/>
      <c r="BFY28"/>
      <c r="BFZ28"/>
      <c r="BGA28"/>
      <c r="BGB28"/>
      <c r="BGC28"/>
      <c r="BGD28"/>
      <c r="BGE28"/>
      <c r="BGF28"/>
      <c r="BGG28"/>
      <c r="BGH28"/>
      <c r="BGI28"/>
      <c r="BGJ28"/>
      <c r="BGK28"/>
      <c r="BGL28"/>
      <c r="BGM28"/>
      <c r="BGN28"/>
      <c r="BGO28"/>
      <c r="BGP28"/>
      <c r="BGQ28"/>
      <c r="BGR28"/>
      <c r="BGS28"/>
      <c r="BGT28"/>
      <c r="BGU28"/>
      <c r="BGV28"/>
      <c r="BGW28"/>
      <c r="BGX28"/>
      <c r="BGY28"/>
      <c r="BGZ28"/>
      <c r="BHA28"/>
      <c r="BHB28"/>
      <c r="BHC28"/>
      <c r="BHD28"/>
      <c r="BHE28"/>
      <c r="BHF28"/>
      <c r="BHG28"/>
      <c r="BHH28"/>
      <c r="BHI28"/>
      <c r="BHJ28"/>
      <c r="BHK28"/>
      <c r="BHL28"/>
      <c r="BHM28"/>
      <c r="BHN28"/>
      <c r="BHO28"/>
      <c r="BHP28"/>
      <c r="BHQ28"/>
      <c r="BHR28"/>
      <c r="BHS28"/>
      <c r="BHT28"/>
      <c r="BHU28"/>
    </row>
    <row r="29" spans="1:1581" s="17" customFormat="1" ht="28.95" customHeight="1" x14ac:dyDescent="0.3">
      <c r="A29" s="57">
        <f t="shared" ref="A29:A34" si="7">A28+1</f>
        <v>25</v>
      </c>
      <c r="B29" s="60" t="s">
        <v>113</v>
      </c>
      <c r="C29" s="71" t="s">
        <v>77</v>
      </c>
      <c r="D29" s="79" t="s">
        <v>31</v>
      </c>
      <c r="E29" s="31">
        <v>28250</v>
      </c>
      <c r="F29" s="48" t="s">
        <v>49</v>
      </c>
      <c r="G29" s="12"/>
      <c r="H29" s="6">
        <f t="shared" si="5"/>
        <v>0</v>
      </c>
      <c r="I29" s="91"/>
      <c r="J29" s="6">
        <f t="shared" si="6"/>
        <v>0</v>
      </c>
      <c r="K29" s="38" t="s">
        <v>12</v>
      </c>
      <c r="L29" s="13"/>
      <c r="M29" s="13"/>
      <c r="N29" s="13"/>
      <c r="O29" s="13"/>
      <c r="P29"/>
      <c r="Q29"/>
      <c r="R29" s="21"/>
      <c r="S29" s="21"/>
      <c r="T29"/>
      <c r="U29" s="22"/>
      <c r="V29" s="22"/>
      <c r="W29" s="22"/>
      <c r="X29" s="24"/>
      <c r="Y29" s="23"/>
      <c r="Z29" s="24"/>
      <c r="AA29" s="24"/>
      <c r="AB29" s="24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/>
      <c r="AMN29"/>
      <c r="AMO29"/>
      <c r="AMP29"/>
      <c r="AMQ29"/>
      <c r="AMR29"/>
      <c r="AMS29"/>
      <c r="AMT29"/>
      <c r="AMU29"/>
      <c r="AMV29"/>
      <c r="AMW29"/>
      <c r="AMX29"/>
      <c r="AMY29"/>
      <c r="AMZ29"/>
      <c r="ANA29"/>
      <c r="ANB29"/>
      <c r="ANC29"/>
      <c r="AND29"/>
      <c r="ANE29"/>
      <c r="ANF29"/>
      <c r="ANG29"/>
      <c r="ANH29"/>
      <c r="ANI29"/>
      <c r="ANJ29"/>
      <c r="ANK29"/>
      <c r="ANL29"/>
      <c r="ANM29"/>
      <c r="ANN29"/>
      <c r="ANO29"/>
      <c r="ANP29"/>
      <c r="ANQ29"/>
      <c r="ANR29"/>
      <c r="ANS29"/>
      <c r="ANT29"/>
      <c r="ANU29"/>
      <c r="ANV29"/>
      <c r="ANW29"/>
      <c r="ANX29"/>
      <c r="ANY29"/>
      <c r="ANZ29"/>
      <c r="AOA29"/>
      <c r="AOB29"/>
      <c r="AOC29"/>
      <c r="AOD29"/>
      <c r="AOE29"/>
      <c r="AOF29"/>
      <c r="AOG29"/>
      <c r="AOH29"/>
      <c r="AOI29"/>
      <c r="AOJ29"/>
      <c r="AOK29"/>
      <c r="AOL29"/>
      <c r="AOM29"/>
      <c r="AON29"/>
      <c r="AOO29"/>
      <c r="AOP29"/>
      <c r="AOQ29"/>
      <c r="AOR29"/>
      <c r="AOS29"/>
      <c r="AOT29"/>
      <c r="AOU29"/>
      <c r="AOV29"/>
      <c r="AOW29"/>
      <c r="AOX29"/>
      <c r="AOY29"/>
      <c r="AOZ29"/>
      <c r="APA29"/>
      <c r="APB29"/>
      <c r="APC29"/>
      <c r="APD29"/>
      <c r="APE29"/>
      <c r="APF29"/>
      <c r="APG29"/>
      <c r="APH29"/>
      <c r="API29"/>
      <c r="APJ29"/>
      <c r="APK29"/>
      <c r="APL29"/>
      <c r="APM29"/>
      <c r="APN29"/>
      <c r="APO29"/>
      <c r="APP29"/>
      <c r="APQ29"/>
      <c r="APR29"/>
      <c r="APS29"/>
      <c r="APT29"/>
      <c r="APU29"/>
      <c r="APV29"/>
      <c r="APW29"/>
      <c r="APX29"/>
      <c r="APY29"/>
      <c r="APZ29"/>
      <c r="AQA29"/>
      <c r="AQB29"/>
      <c r="AQC29"/>
      <c r="AQD29"/>
      <c r="AQE29"/>
      <c r="AQF29"/>
      <c r="AQG29"/>
      <c r="AQH29"/>
      <c r="AQI29"/>
      <c r="AQJ29"/>
      <c r="AQK29"/>
      <c r="AQL29"/>
      <c r="AQM29"/>
      <c r="AQN29"/>
      <c r="AQO29"/>
      <c r="AQP29"/>
      <c r="AQQ29"/>
      <c r="AQR29"/>
      <c r="AQS29"/>
      <c r="AQT29"/>
      <c r="AQU29"/>
      <c r="AQV29"/>
      <c r="AQW29"/>
      <c r="AQX29"/>
      <c r="AQY29"/>
      <c r="AQZ29"/>
      <c r="ARA29"/>
      <c r="ARB29"/>
      <c r="ARC29"/>
      <c r="ARD29"/>
      <c r="ARE29"/>
      <c r="ARF29"/>
      <c r="ARG29"/>
      <c r="ARH29"/>
      <c r="ARI29"/>
      <c r="ARJ29"/>
      <c r="ARK29"/>
      <c r="ARL29"/>
      <c r="ARM29"/>
      <c r="ARN29"/>
      <c r="ARO29"/>
      <c r="ARP29"/>
      <c r="ARQ29"/>
      <c r="ARR29"/>
      <c r="ARS29"/>
      <c r="ART29"/>
      <c r="ARU29"/>
      <c r="ARV29"/>
      <c r="ARW29"/>
      <c r="ARX29"/>
      <c r="ARY29"/>
      <c r="ARZ29"/>
      <c r="ASA29"/>
      <c r="ASB29"/>
      <c r="ASC29"/>
      <c r="ASD29"/>
      <c r="ASE29"/>
      <c r="ASF29"/>
      <c r="ASG29"/>
      <c r="ASH29"/>
      <c r="ASI29"/>
      <c r="ASJ29"/>
      <c r="ASK29"/>
      <c r="ASL29"/>
      <c r="ASM29"/>
      <c r="ASN29"/>
      <c r="ASO29"/>
      <c r="ASP29"/>
      <c r="ASQ29"/>
      <c r="ASR29"/>
      <c r="ASS29"/>
      <c r="AST29"/>
      <c r="ASU29"/>
      <c r="ASV29"/>
      <c r="ASW29"/>
      <c r="ASX29"/>
      <c r="ASY29"/>
      <c r="ASZ29"/>
      <c r="ATA29"/>
      <c r="ATB29"/>
      <c r="ATC29"/>
      <c r="ATD29"/>
      <c r="ATE29"/>
      <c r="ATF29"/>
      <c r="ATG29"/>
      <c r="ATH29"/>
      <c r="ATI29"/>
      <c r="ATJ29"/>
      <c r="ATK29"/>
      <c r="ATL29"/>
      <c r="ATM29"/>
      <c r="ATN29"/>
      <c r="ATO29"/>
      <c r="ATP29"/>
      <c r="ATQ29"/>
      <c r="ATR29"/>
      <c r="ATS29"/>
      <c r="ATT29"/>
      <c r="ATU29"/>
      <c r="ATV29"/>
      <c r="ATW29"/>
      <c r="ATX29"/>
      <c r="ATY29"/>
      <c r="ATZ29"/>
      <c r="AUA29"/>
      <c r="AUB29"/>
      <c r="AUC29"/>
      <c r="AUD29"/>
      <c r="AUE29"/>
      <c r="AUF29"/>
      <c r="AUG29"/>
      <c r="AUH29"/>
      <c r="AUI29"/>
      <c r="AUJ29"/>
      <c r="AUK29"/>
      <c r="AUL29"/>
      <c r="AUM29"/>
      <c r="AUN29"/>
      <c r="AUO29"/>
      <c r="AUP29"/>
      <c r="AUQ29"/>
      <c r="AUR29"/>
      <c r="AUS29"/>
      <c r="AUT29"/>
      <c r="AUU29"/>
      <c r="AUV29"/>
      <c r="AUW29"/>
      <c r="AUX29"/>
      <c r="AUY29"/>
      <c r="AUZ29"/>
      <c r="AVA29"/>
      <c r="AVB29"/>
      <c r="AVC29"/>
      <c r="AVD29"/>
      <c r="AVE29"/>
      <c r="AVF29"/>
      <c r="AVG29"/>
      <c r="AVH29"/>
      <c r="AVI29"/>
      <c r="AVJ29"/>
      <c r="AVK29"/>
      <c r="AVL29"/>
      <c r="AVM29"/>
      <c r="AVN29"/>
      <c r="AVO29"/>
      <c r="AVP29"/>
      <c r="AVQ29"/>
      <c r="AVR29"/>
      <c r="AVS29"/>
      <c r="AVT29"/>
      <c r="AVU29"/>
      <c r="AVV29"/>
      <c r="AVW29"/>
      <c r="AVX29"/>
      <c r="AVY29"/>
      <c r="AVZ29"/>
      <c r="AWA29"/>
      <c r="AWB29"/>
      <c r="AWC29"/>
      <c r="AWD29"/>
      <c r="AWE29"/>
      <c r="AWF29"/>
      <c r="AWG29"/>
      <c r="AWH29"/>
      <c r="AWI29"/>
      <c r="AWJ29"/>
      <c r="AWK29"/>
      <c r="AWL29"/>
      <c r="AWM29"/>
      <c r="AWN29"/>
      <c r="AWO29"/>
      <c r="AWP29"/>
      <c r="AWQ29"/>
      <c r="AWR29"/>
      <c r="AWS29"/>
      <c r="AWT29"/>
      <c r="AWU29"/>
      <c r="AWV29"/>
      <c r="AWW29"/>
      <c r="AWX29"/>
      <c r="AWY29"/>
      <c r="AWZ29"/>
      <c r="AXA29"/>
      <c r="AXB29"/>
      <c r="AXC29"/>
      <c r="AXD29"/>
      <c r="AXE29"/>
      <c r="AXF29"/>
      <c r="AXG29"/>
      <c r="AXH29"/>
      <c r="AXI29"/>
      <c r="AXJ29"/>
      <c r="AXK29"/>
      <c r="AXL29"/>
      <c r="AXM29"/>
      <c r="AXN29"/>
      <c r="AXO29"/>
      <c r="AXP29"/>
      <c r="AXQ29"/>
      <c r="AXR29"/>
      <c r="AXS29"/>
      <c r="AXT29"/>
      <c r="AXU29"/>
      <c r="AXV29"/>
      <c r="AXW29"/>
      <c r="AXX29"/>
      <c r="AXY29"/>
      <c r="AXZ29"/>
      <c r="AYA29"/>
      <c r="AYB29"/>
      <c r="AYC29"/>
      <c r="AYD29"/>
      <c r="AYE29"/>
      <c r="AYF29"/>
      <c r="AYG29"/>
      <c r="AYH29"/>
      <c r="AYI29"/>
      <c r="AYJ29"/>
      <c r="AYK29"/>
      <c r="AYL29"/>
      <c r="AYM29"/>
      <c r="AYN29"/>
      <c r="AYO29"/>
      <c r="AYP29"/>
      <c r="AYQ29"/>
      <c r="AYR29"/>
      <c r="AYS29"/>
      <c r="AYT29"/>
      <c r="AYU29"/>
      <c r="AYV29"/>
      <c r="AYW29"/>
      <c r="AYX29"/>
      <c r="AYY29"/>
      <c r="AYZ29"/>
      <c r="AZA29"/>
      <c r="AZB29"/>
      <c r="AZC29"/>
      <c r="AZD29"/>
      <c r="AZE29"/>
      <c r="AZF29"/>
      <c r="AZG29"/>
      <c r="AZH29"/>
      <c r="AZI29"/>
      <c r="AZJ29"/>
      <c r="AZK29"/>
      <c r="AZL29"/>
      <c r="AZM29"/>
      <c r="AZN29"/>
      <c r="AZO29"/>
      <c r="AZP29"/>
      <c r="AZQ29"/>
      <c r="AZR29"/>
      <c r="AZS29"/>
      <c r="AZT29"/>
      <c r="AZU29"/>
      <c r="AZV29"/>
      <c r="AZW29"/>
      <c r="AZX29"/>
      <c r="AZY29"/>
      <c r="AZZ29"/>
      <c r="BAA29"/>
      <c r="BAB29"/>
      <c r="BAC29"/>
      <c r="BAD29"/>
      <c r="BAE29"/>
      <c r="BAF29"/>
      <c r="BAG29"/>
      <c r="BAH29"/>
      <c r="BAI29"/>
      <c r="BAJ29"/>
      <c r="BAK29"/>
      <c r="BAL29"/>
      <c r="BAM29"/>
      <c r="BAN29"/>
      <c r="BAO29"/>
      <c r="BAP29"/>
      <c r="BAQ29"/>
      <c r="BAR29"/>
      <c r="BAS29"/>
      <c r="BAT29"/>
      <c r="BAU29"/>
      <c r="BAV29"/>
      <c r="BAW29"/>
      <c r="BAX29"/>
      <c r="BAY29"/>
      <c r="BAZ29"/>
      <c r="BBA29"/>
      <c r="BBB29"/>
      <c r="BBC29"/>
      <c r="BBD29"/>
      <c r="BBE29"/>
      <c r="BBF29"/>
      <c r="BBG29"/>
      <c r="BBH29"/>
      <c r="BBI29"/>
      <c r="BBJ29"/>
      <c r="BBK29"/>
      <c r="BBL29"/>
      <c r="BBM29"/>
      <c r="BBN29"/>
      <c r="BBO29"/>
      <c r="BBP29"/>
      <c r="BBQ29"/>
      <c r="BBR29"/>
      <c r="BBS29"/>
      <c r="BBT29"/>
      <c r="BBU29"/>
      <c r="BBV29"/>
      <c r="BBW29"/>
      <c r="BBX29"/>
      <c r="BBY29"/>
      <c r="BBZ29"/>
      <c r="BCA29"/>
      <c r="BCB29"/>
      <c r="BCC29"/>
      <c r="BCD29"/>
      <c r="BCE29"/>
      <c r="BCF29"/>
      <c r="BCG29"/>
      <c r="BCH29"/>
      <c r="BCI29"/>
      <c r="BCJ29"/>
      <c r="BCK29"/>
      <c r="BCL29"/>
      <c r="BCM29"/>
      <c r="BCN29"/>
      <c r="BCO29"/>
      <c r="BCP29"/>
      <c r="BCQ29"/>
      <c r="BCR29"/>
      <c r="BCS29"/>
      <c r="BCT29"/>
      <c r="BCU29"/>
      <c r="BCV29"/>
      <c r="BCW29"/>
      <c r="BCX29"/>
      <c r="BCY29"/>
      <c r="BCZ29"/>
      <c r="BDA29"/>
      <c r="BDB29"/>
      <c r="BDC29"/>
      <c r="BDD29"/>
      <c r="BDE29"/>
      <c r="BDF29"/>
      <c r="BDG29"/>
      <c r="BDH29"/>
      <c r="BDI29"/>
      <c r="BDJ29"/>
      <c r="BDK29"/>
      <c r="BDL29"/>
      <c r="BDM29"/>
      <c r="BDN29"/>
      <c r="BDO29"/>
      <c r="BDP29"/>
      <c r="BDQ29"/>
      <c r="BDR29"/>
      <c r="BDS29"/>
      <c r="BDT29"/>
      <c r="BDU29"/>
      <c r="BDV29"/>
      <c r="BDW29"/>
      <c r="BDX29"/>
      <c r="BDY29"/>
      <c r="BDZ29"/>
      <c r="BEA29"/>
      <c r="BEB29"/>
      <c r="BEC29"/>
      <c r="BED29"/>
      <c r="BEE29"/>
      <c r="BEF29"/>
      <c r="BEG29"/>
      <c r="BEH29"/>
      <c r="BEI29"/>
      <c r="BEJ29"/>
      <c r="BEK29"/>
      <c r="BEL29"/>
      <c r="BEM29"/>
      <c r="BEN29"/>
      <c r="BEO29"/>
      <c r="BEP29"/>
      <c r="BEQ29"/>
      <c r="BER29"/>
      <c r="BES29"/>
      <c r="BET29"/>
      <c r="BEU29"/>
      <c r="BEV29"/>
      <c r="BEW29"/>
      <c r="BEX29"/>
      <c r="BEY29"/>
      <c r="BEZ29"/>
      <c r="BFA29"/>
      <c r="BFB29"/>
      <c r="BFC29"/>
      <c r="BFD29"/>
      <c r="BFE29"/>
      <c r="BFF29"/>
      <c r="BFG29"/>
      <c r="BFH29"/>
      <c r="BFI29"/>
      <c r="BFJ29"/>
      <c r="BFK29"/>
      <c r="BFL29"/>
      <c r="BFM29"/>
      <c r="BFN29"/>
      <c r="BFO29"/>
      <c r="BFP29"/>
      <c r="BFQ29"/>
      <c r="BFR29"/>
      <c r="BFS29"/>
      <c r="BFT29"/>
      <c r="BFU29"/>
      <c r="BFV29"/>
      <c r="BFW29"/>
      <c r="BFX29"/>
      <c r="BFY29"/>
      <c r="BFZ29"/>
      <c r="BGA29"/>
      <c r="BGB29"/>
      <c r="BGC29"/>
      <c r="BGD29"/>
      <c r="BGE29"/>
      <c r="BGF29"/>
      <c r="BGG29"/>
      <c r="BGH29"/>
      <c r="BGI29"/>
      <c r="BGJ29"/>
      <c r="BGK29"/>
      <c r="BGL29"/>
      <c r="BGM29"/>
      <c r="BGN29"/>
      <c r="BGO29"/>
      <c r="BGP29"/>
      <c r="BGQ29"/>
      <c r="BGR29"/>
      <c r="BGS29"/>
      <c r="BGT29"/>
      <c r="BGU29"/>
      <c r="BGV29"/>
      <c r="BGW29"/>
      <c r="BGX29"/>
      <c r="BGY29"/>
      <c r="BGZ29"/>
      <c r="BHA29"/>
      <c r="BHB29"/>
      <c r="BHC29"/>
      <c r="BHD29"/>
      <c r="BHE29"/>
      <c r="BHF29"/>
      <c r="BHG29"/>
      <c r="BHH29"/>
      <c r="BHI29"/>
      <c r="BHJ29"/>
      <c r="BHK29"/>
      <c r="BHL29"/>
      <c r="BHM29"/>
      <c r="BHN29"/>
      <c r="BHO29"/>
      <c r="BHP29"/>
      <c r="BHQ29"/>
      <c r="BHR29"/>
      <c r="BHS29"/>
      <c r="BHT29"/>
      <c r="BHU29"/>
    </row>
    <row r="30" spans="1:1581" ht="28.95" customHeight="1" x14ac:dyDescent="0.3">
      <c r="A30" s="57">
        <f t="shared" si="7"/>
        <v>26</v>
      </c>
      <c r="B30" s="60" t="s">
        <v>114</v>
      </c>
      <c r="C30" s="71" t="s">
        <v>78</v>
      </c>
      <c r="D30" s="79" t="s">
        <v>32</v>
      </c>
      <c r="E30" s="31">
        <v>1500</v>
      </c>
      <c r="F30" s="88" t="s">
        <v>49</v>
      </c>
      <c r="G30" s="12"/>
      <c r="H30" s="6">
        <f t="shared" si="4"/>
        <v>0</v>
      </c>
      <c r="I30" s="91"/>
      <c r="J30" s="6">
        <f t="shared" si="2"/>
        <v>0</v>
      </c>
      <c r="K30" s="39"/>
      <c r="L30" s="13"/>
      <c r="M30" s="13"/>
      <c r="N30" s="13"/>
      <c r="O30" s="13"/>
      <c r="R30" s="21"/>
      <c r="S30" s="21"/>
      <c r="U30" s="22"/>
      <c r="V30" s="22"/>
      <c r="W30" s="22"/>
      <c r="X30" s="24"/>
      <c r="Y30" s="23"/>
      <c r="Z30" s="24"/>
      <c r="AA30" s="24"/>
      <c r="AB30" s="24"/>
    </row>
    <row r="31" spans="1:1581" ht="28.95" customHeight="1" x14ac:dyDescent="0.3">
      <c r="A31" s="57">
        <f t="shared" si="7"/>
        <v>27</v>
      </c>
      <c r="B31" s="60" t="s">
        <v>115</v>
      </c>
      <c r="C31" s="71" t="s">
        <v>79</v>
      </c>
      <c r="D31" s="79" t="s">
        <v>33</v>
      </c>
      <c r="E31" s="31">
        <v>31000</v>
      </c>
      <c r="F31" s="48" t="s">
        <v>49</v>
      </c>
      <c r="G31" s="12"/>
      <c r="H31" s="6">
        <f t="shared" si="4"/>
        <v>0</v>
      </c>
      <c r="I31" s="91"/>
      <c r="J31" s="6">
        <f t="shared" si="2"/>
        <v>0</v>
      </c>
      <c r="K31" s="38" t="s">
        <v>12</v>
      </c>
      <c r="L31" s="13"/>
      <c r="M31" s="13"/>
      <c r="N31" s="13"/>
      <c r="O31" s="13"/>
      <c r="R31" s="21"/>
      <c r="S31" s="21"/>
      <c r="U31" s="22"/>
      <c r="V31" s="22"/>
      <c r="W31" s="22"/>
      <c r="X31" s="24"/>
      <c r="Y31" s="23"/>
      <c r="Z31" s="24"/>
      <c r="AA31" s="24"/>
      <c r="AB31" s="24"/>
    </row>
    <row r="32" spans="1:1581" ht="28.95" customHeight="1" x14ac:dyDescent="0.3">
      <c r="A32" s="57">
        <f t="shared" si="7"/>
        <v>28</v>
      </c>
      <c r="B32" s="60" t="s">
        <v>116</v>
      </c>
      <c r="C32" s="71" t="s">
        <v>80</v>
      </c>
      <c r="D32" s="79" t="s">
        <v>34</v>
      </c>
      <c r="E32" s="31">
        <v>2250</v>
      </c>
      <c r="F32" s="48" t="s">
        <v>49</v>
      </c>
      <c r="G32" s="12"/>
      <c r="H32" s="6">
        <f t="shared" si="4"/>
        <v>0</v>
      </c>
      <c r="I32" s="91"/>
      <c r="J32" s="6">
        <f t="shared" si="2"/>
        <v>0</v>
      </c>
      <c r="K32" s="38" t="s">
        <v>12</v>
      </c>
      <c r="L32" s="13"/>
      <c r="M32" s="13"/>
      <c r="N32" s="13"/>
      <c r="O32" s="13"/>
      <c r="R32" s="21"/>
      <c r="S32" s="21"/>
      <c r="U32" s="22"/>
      <c r="V32" s="22"/>
      <c r="W32" s="22"/>
      <c r="X32" s="24"/>
      <c r="Y32" s="23"/>
      <c r="Z32" s="24"/>
      <c r="AA32" s="24"/>
      <c r="AB32" s="24"/>
    </row>
    <row r="33" spans="1:28" ht="28.95" customHeight="1" x14ac:dyDescent="0.3">
      <c r="A33" s="57">
        <f t="shared" si="7"/>
        <v>29</v>
      </c>
      <c r="B33" s="60" t="s">
        <v>117</v>
      </c>
      <c r="C33" s="71" t="s">
        <v>81</v>
      </c>
      <c r="D33" s="79" t="s">
        <v>35</v>
      </c>
      <c r="E33" s="31">
        <v>7</v>
      </c>
      <c r="F33" s="48" t="s">
        <v>53</v>
      </c>
      <c r="G33" s="12"/>
      <c r="H33" s="6">
        <f t="shared" si="4"/>
        <v>0</v>
      </c>
      <c r="I33" s="91"/>
      <c r="J33" s="6">
        <f t="shared" si="2"/>
        <v>0</v>
      </c>
      <c r="K33" s="39"/>
      <c r="L33" s="13"/>
      <c r="M33" s="13"/>
      <c r="N33" s="13"/>
      <c r="O33" s="13"/>
      <c r="R33" s="21"/>
      <c r="S33" s="21"/>
      <c r="U33" s="22"/>
      <c r="V33" s="22"/>
      <c r="W33" s="22"/>
      <c r="X33" s="24"/>
      <c r="Y33" s="23"/>
      <c r="Z33" s="24"/>
      <c r="AA33" s="24"/>
      <c r="AB33" s="24"/>
    </row>
    <row r="34" spans="1:28" ht="28.95" customHeight="1" x14ac:dyDescent="0.3">
      <c r="A34" s="57">
        <f t="shared" si="7"/>
        <v>30</v>
      </c>
      <c r="B34" s="61" t="s">
        <v>118</v>
      </c>
      <c r="C34" s="71" t="s">
        <v>82</v>
      </c>
      <c r="D34" s="79" t="s">
        <v>36</v>
      </c>
      <c r="E34" s="31">
        <v>300</v>
      </c>
      <c r="F34" s="48" t="s">
        <v>54</v>
      </c>
      <c r="G34" s="12"/>
      <c r="H34" s="6">
        <f t="shared" si="4"/>
        <v>0</v>
      </c>
      <c r="I34" s="91"/>
      <c r="J34" s="6">
        <f t="shared" si="2"/>
        <v>0</v>
      </c>
      <c r="K34" s="38" t="s">
        <v>12</v>
      </c>
      <c r="L34" s="13"/>
      <c r="M34" s="13"/>
      <c r="N34" s="13"/>
      <c r="O34" s="13"/>
      <c r="R34" s="21"/>
      <c r="S34" s="21"/>
      <c r="U34" s="22"/>
      <c r="V34" s="22"/>
      <c r="W34" s="22"/>
      <c r="X34" s="24"/>
      <c r="Y34" s="23"/>
      <c r="Z34" s="24"/>
      <c r="AA34" s="24"/>
      <c r="AB34" s="24"/>
    </row>
    <row r="35" spans="1:28" s="46" customFormat="1" ht="28.95" customHeight="1" x14ac:dyDescent="0.3">
      <c r="A35" s="44"/>
      <c r="B35" s="55" t="s">
        <v>90</v>
      </c>
      <c r="C35" s="73" t="s">
        <v>47</v>
      </c>
      <c r="D35" s="81" t="s">
        <v>46</v>
      </c>
      <c r="E35" s="52" t="s">
        <v>8</v>
      </c>
      <c r="F35" s="45" t="s">
        <v>48</v>
      </c>
      <c r="G35" s="52" t="s">
        <v>13</v>
      </c>
      <c r="H35" s="67" t="s">
        <v>6</v>
      </c>
      <c r="I35" s="68" t="s">
        <v>1</v>
      </c>
      <c r="J35" s="67" t="s">
        <v>6</v>
      </c>
      <c r="K35" s="45"/>
      <c r="L35" s="45"/>
      <c r="M35" s="45"/>
      <c r="N35" s="45"/>
      <c r="O35" s="82"/>
    </row>
    <row r="36" spans="1:28" ht="28.95" customHeight="1" x14ac:dyDescent="0.3">
      <c r="A36" s="57">
        <f>A34+1</f>
        <v>31</v>
      </c>
      <c r="B36" s="63" t="s">
        <v>119</v>
      </c>
      <c r="C36" s="51" t="s">
        <v>83</v>
      </c>
      <c r="D36" s="83" t="s">
        <v>37</v>
      </c>
      <c r="E36" s="31">
        <v>150</v>
      </c>
      <c r="F36" s="48" t="s">
        <v>49</v>
      </c>
      <c r="G36" s="12"/>
      <c r="H36" s="6">
        <f t="shared" si="4"/>
        <v>0</v>
      </c>
      <c r="I36" s="91"/>
      <c r="J36" s="6">
        <f t="shared" si="2"/>
        <v>0</v>
      </c>
      <c r="K36" s="38" t="s">
        <v>12</v>
      </c>
      <c r="L36" s="13"/>
      <c r="M36" s="13"/>
      <c r="N36" s="13"/>
      <c r="O36" s="13"/>
      <c r="R36" s="21"/>
      <c r="S36" s="21"/>
      <c r="U36" s="22"/>
      <c r="V36" s="22"/>
      <c r="W36" s="22"/>
      <c r="X36" s="24"/>
      <c r="Y36" s="23"/>
      <c r="Z36" s="24"/>
      <c r="AA36" s="24"/>
      <c r="AB36" s="24"/>
    </row>
    <row r="37" spans="1:28" ht="45.6" customHeight="1" x14ac:dyDescent="0.3">
      <c r="A37" s="57">
        <f t="shared" ref="A37:A42" si="8">A36+1</f>
        <v>32</v>
      </c>
      <c r="B37" s="62" t="s">
        <v>120</v>
      </c>
      <c r="C37" s="51" t="s">
        <v>83</v>
      </c>
      <c r="D37" s="84" t="s">
        <v>38</v>
      </c>
      <c r="E37" s="31">
        <v>150</v>
      </c>
      <c r="F37" s="48" t="s">
        <v>49</v>
      </c>
      <c r="G37" s="12"/>
      <c r="H37" s="6">
        <f t="shared" si="4"/>
        <v>0</v>
      </c>
      <c r="I37" s="91"/>
      <c r="J37" s="6">
        <f t="shared" si="2"/>
        <v>0</v>
      </c>
      <c r="K37" s="38" t="s">
        <v>12</v>
      </c>
      <c r="L37" s="13"/>
      <c r="M37" s="13"/>
      <c r="N37" s="13"/>
      <c r="O37" s="13"/>
      <c r="R37" s="21"/>
      <c r="S37" s="21"/>
      <c r="U37" s="22"/>
      <c r="V37" s="22"/>
      <c r="W37" s="22"/>
      <c r="X37" s="24"/>
      <c r="Y37" s="23"/>
      <c r="Z37" s="24"/>
      <c r="AA37" s="24"/>
      <c r="AB37" s="24"/>
    </row>
    <row r="38" spans="1:28" s="18" customFormat="1" ht="28.95" customHeight="1" x14ac:dyDescent="0.3">
      <c r="A38" s="57">
        <f t="shared" si="8"/>
        <v>33</v>
      </c>
      <c r="B38" s="62" t="s">
        <v>121</v>
      </c>
      <c r="C38" s="51" t="s">
        <v>83</v>
      </c>
      <c r="D38" s="84" t="s">
        <v>39</v>
      </c>
      <c r="E38" s="31">
        <v>25</v>
      </c>
      <c r="F38" s="48" t="s">
        <v>49</v>
      </c>
      <c r="G38" s="32"/>
      <c r="H38" s="33">
        <f t="shared" si="4"/>
        <v>0</v>
      </c>
      <c r="I38" s="92"/>
      <c r="J38" s="33">
        <f t="shared" si="2"/>
        <v>0</v>
      </c>
      <c r="K38" s="38" t="s">
        <v>12</v>
      </c>
      <c r="L38" s="34"/>
      <c r="M38" s="34"/>
      <c r="N38" s="34"/>
      <c r="O38" s="34"/>
      <c r="R38" s="21"/>
      <c r="S38" s="21"/>
      <c r="U38" s="35"/>
      <c r="V38" s="35"/>
      <c r="W38" s="35"/>
      <c r="X38" s="36"/>
      <c r="Y38" s="37"/>
      <c r="Z38" s="36"/>
      <c r="AA38" s="36"/>
      <c r="AB38" s="36"/>
    </row>
    <row r="39" spans="1:28" s="18" customFormat="1" ht="28.95" customHeight="1" x14ac:dyDescent="0.3">
      <c r="A39" s="57">
        <f t="shared" si="8"/>
        <v>34</v>
      </c>
      <c r="B39" s="62" t="s">
        <v>122</v>
      </c>
      <c r="C39" s="51" t="s">
        <v>84</v>
      </c>
      <c r="D39" s="83" t="s">
        <v>40</v>
      </c>
      <c r="E39" s="31">
        <v>180</v>
      </c>
      <c r="F39" s="48" t="s">
        <v>49</v>
      </c>
      <c r="G39" s="32"/>
      <c r="H39" s="33">
        <f t="shared" si="4"/>
        <v>0</v>
      </c>
      <c r="I39" s="92"/>
      <c r="J39" s="33">
        <f t="shared" si="2"/>
        <v>0</v>
      </c>
      <c r="K39" s="38" t="s">
        <v>12</v>
      </c>
      <c r="L39" s="34"/>
      <c r="M39" s="34"/>
      <c r="N39" s="34"/>
      <c r="O39" s="34"/>
      <c r="R39" s="21"/>
      <c r="S39" s="21"/>
      <c r="U39" s="35"/>
      <c r="V39" s="35"/>
      <c r="W39" s="35"/>
      <c r="X39" s="36"/>
      <c r="Y39" s="37"/>
      <c r="Z39" s="36"/>
      <c r="AA39" s="36"/>
      <c r="AB39" s="36"/>
    </row>
    <row r="40" spans="1:28" s="18" customFormat="1" ht="28.95" customHeight="1" x14ac:dyDescent="0.3">
      <c r="A40" s="57">
        <f t="shared" si="8"/>
        <v>35</v>
      </c>
      <c r="B40" s="62" t="s">
        <v>123</v>
      </c>
      <c r="C40" s="51" t="s">
        <v>83</v>
      </c>
      <c r="D40" s="83" t="s">
        <v>41</v>
      </c>
      <c r="E40" s="31">
        <v>25</v>
      </c>
      <c r="F40" s="48" t="s">
        <v>49</v>
      </c>
      <c r="G40" s="32"/>
      <c r="H40" s="33">
        <f t="shared" si="4"/>
        <v>0</v>
      </c>
      <c r="I40" s="92"/>
      <c r="J40" s="33">
        <f t="shared" si="2"/>
        <v>0</v>
      </c>
      <c r="K40" s="38" t="s">
        <v>12</v>
      </c>
      <c r="L40" s="34"/>
      <c r="M40" s="34"/>
      <c r="N40" s="34"/>
      <c r="O40" s="34"/>
      <c r="R40" s="21"/>
      <c r="S40" s="21"/>
      <c r="U40" s="35"/>
      <c r="V40" s="35"/>
      <c r="W40" s="35"/>
      <c r="X40" s="36"/>
      <c r="Y40" s="37"/>
      <c r="Z40" s="36"/>
      <c r="AA40" s="36"/>
      <c r="AB40" s="36"/>
    </row>
    <row r="41" spans="1:28" s="18" customFormat="1" ht="28.95" customHeight="1" x14ac:dyDescent="0.3">
      <c r="A41" s="57">
        <f t="shared" si="8"/>
        <v>36</v>
      </c>
      <c r="B41" s="64" t="s">
        <v>124</v>
      </c>
      <c r="C41" s="51" t="s">
        <v>83</v>
      </c>
      <c r="D41" s="83" t="s">
        <v>42</v>
      </c>
      <c r="E41" s="31">
        <v>75</v>
      </c>
      <c r="F41" s="48" t="s">
        <v>49</v>
      </c>
      <c r="G41" s="32"/>
      <c r="H41" s="33">
        <f t="shared" si="4"/>
        <v>0</v>
      </c>
      <c r="I41" s="92"/>
      <c r="J41" s="33">
        <f t="shared" si="2"/>
        <v>0</v>
      </c>
      <c r="K41" s="38" t="s">
        <v>12</v>
      </c>
      <c r="L41" s="34"/>
      <c r="M41" s="34"/>
      <c r="N41" s="34"/>
      <c r="O41" s="34"/>
      <c r="R41" s="21"/>
      <c r="S41" s="21"/>
      <c r="U41" s="35"/>
      <c r="V41" s="35"/>
      <c r="W41" s="35"/>
      <c r="X41" s="36"/>
      <c r="Y41" s="37"/>
      <c r="Z41" s="36"/>
      <c r="AA41" s="36"/>
      <c r="AB41" s="36"/>
    </row>
    <row r="42" spans="1:28" ht="28.95" customHeight="1" x14ac:dyDescent="0.3">
      <c r="A42" s="57">
        <f t="shared" si="8"/>
        <v>37</v>
      </c>
      <c r="B42" s="65" t="s">
        <v>128</v>
      </c>
      <c r="C42" s="74" t="s">
        <v>129</v>
      </c>
      <c r="D42" s="85" t="s">
        <v>138</v>
      </c>
      <c r="E42" s="31">
        <v>10</v>
      </c>
      <c r="F42" s="46" t="s">
        <v>49</v>
      </c>
      <c r="G42" s="12"/>
      <c r="H42" s="6">
        <f>SUM(E42*G42)</f>
        <v>0</v>
      </c>
      <c r="I42" s="92"/>
      <c r="J42" s="6">
        <f>SUM(H42*I42)+H42</f>
        <v>0</v>
      </c>
      <c r="K42" s="38" t="s">
        <v>12</v>
      </c>
      <c r="L42" s="13"/>
      <c r="M42" s="13"/>
      <c r="N42" s="13"/>
      <c r="O42" s="13"/>
      <c r="R42" s="21"/>
      <c r="S42" s="21"/>
      <c r="U42" s="22"/>
      <c r="V42" s="22"/>
      <c r="W42" s="22"/>
      <c r="X42" s="24"/>
      <c r="Y42" s="23"/>
      <c r="Z42" s="24"/>
      <c r="AA42" s="24"/>
      <c r="AB42" s="24"/>
    </row>
    <row r="43" spans="1:28" s="46" customFormat="1" ht="28.95" customHeight="1" x14ac:dyDescent="0.3">
      <c r="A43" s="44"/>
      <c r="B43" s="55" t="s">
        <v>91</v>
      </c>
      <c r="C43" s="73" t="s">
        <v>47</v>
      </c>
      <c r="D43" s="81" t="s">
        <v>46</v>
      </c>
      <c r="E43" s="52" t="s">
        <v>8</v>
      </c>
      <c r="F43" s="45" t="s">
        <v>48</v>
      </c>
      <c r="G43" s="52" t="s">
        <v>13</v>
      </c>
      <c r="H43" s="67" t="s">
        <v>6</v>
      </c>
      <c r="I43" s="68" t="s">
        <v>1</v>
      </c>
      <c r="J43" s="67" t="s">
        <v>6</v>
      </c>
      <c r="K43" s="45"/>
      <c r="L43" s="45"/>
      <c r="M43" s="45"/>
      <c r="N43" s="45"/>
      <c r="O43" s="82"/>
    </row>
    <row r="44" spans="1:28" ht="28.95" customHeight="1" x14ac:dyDescent="0.3">
      <c r="A44" s="57">
        <f>A42+1</f>
        <v>38</v>
      </c>
      <c r="B44" s="63" t="s">
        <v>125</v>
      </c>
      <c r="C44" s="71" t="s">
        <v>85</v>
      </c>
      <c r="D44" s="79" t="s">
        <v>139</v>
      </c>
      <c r="E44" s="31">
        <v>500</v>
      </c>
      <c r="F44" s="88" t="s">
        <v>49</v>
      </c>
      <c r="G44" s="12"/>
      <c r="H44" s="6">
        <f>SUM(E44*G44)</f>
        <v>0</v>
      </c>
      <c r="I44" s="91"/>
      <c r="J44" s="6">
        <f>SUM(H44*I44)+H44</f>
        <v>0</v>
      </c>
      <c r="K44" s="38" t="s">
        <v>12</v>
      </c>
      <c r="L44" s="13"/>
      <c r="M44" s="13"/>
      <c r="N44" s="13"/>
      <c r="O44" s="13"/>
      <c r="R44" s="21"/>
      <c r="S44" s="21"/>
      <c r="U44" s="22"/>
      <c r="V44" s="22"/>
      <c r="W44" s="22"/>
      <c r="X44" s="24"/>
      <c r="Y44" s="23"/>
      <c r="Z44" s="24"/>
      <c r="AA44" s="24"/>
      <c r="AB44" s="24"/>
    </row>
    <row r="45" spans="1:28" ht="28.95" customHeight="1" x14ac:dyDescent="0.3">
      <c r="A45" s="57">
        <f>A44+1</f>
        <v>39</v>
      </c>
      <c r="B45" s="61" t="s">
        <v>126</v>
      </c>
      <c r="C45" s="75" t="s">
        <v>86</v>
      </c>
      <c r="D45" s="79" t="s">
        <v>43</v>
      </c>
      <c r="E45" s="31">
        <v>5800</v>
      </c>
      <c r="F45" s="88" t="s">
        <v>49</v>
      </c>
      <c r="G45" s="12"/>
      <c r="H45" s="6">
        <f>SUM(E45*G45)</f>
        <v>0</v>
      </c>
      <c r="I45" s="91"/>
      <c r="J45" s="6">
        <f>SUM(H45*I45)+H45</f>
        <v>0</v>
      </c>
      <c r="K45" s="29"/>
      <c r="L45" s="13"/>
      <c r="M45" s="13"/>
      <c r="N45" s="13"/>
      <c r="O45" s="13"/>
      <c r="R45" s="21"/>
      <c r="S45" s="21"/>
      <c r="U45" s="22"/>
      <c r="V45" s="22"/>
      <c r="W45" s="22"/>
      <c r="X45" s="24"/>
      <c r="Y45" s="23"/>
      <c r="Z45" s="24"/>
      <c r="AA45" s="24"/>
      <c r="AB45" s="24"/>
    </row>
    <row r="46" spans="1:28" ht="28.95" customHeight="1" x14ac:dyDescent="0.3">
      <c r="A46" s="57">
        <f t="shared" ref="A46" si="9">A45+1</f>
        <v>40</v>
      </c>
      <c r="B46" s="62" t="s">
        <v>127</v>
      </c>
      <c r="C46" s="71" t="s">
        <v>87</v>
      </c>
      <c r="D46" s="86" t="s">
        <v>44</v>
      </c>
      <c r="E46" s="31">
        <v>360</v>
      </c>
      <c r="F46" s="87" t="s">
        <v>49</v>
      </c>
      <c r="G46" s="12"/>
      <c r="H46" s="6">
        <f>SUM(E46*G46)</f>
        <v>0</v>
      </c>
      <c r="I46" s="93"/>
      <c r="J46" s="6">
        <f>SUM(H46*I46)+H46</f>
        <v>0</v>
      </c>
      <c r="K46" s="29"/>
      <c r="L46" s="13"/>
      <c r="M46" s="13"/>
      <c r="N46" s="13"/>
      <c r="O46" s="13"/>
      <c r="R46" s="21"/>
      <c r="S46" s="21"/>
      <c r="U46" s="22"/>
      <c r="V46" s="22"/>
      <c r="W46" s="22"/>
      <c r="X46" s="24"/>
      <c r="Y46" s="23"/>
      <c r="Z46" s="24"/>
      <c r="AA46" s="24"/>
      <c r="AB46" s="24"/>
    </row>
    <row r="47" spans="1:28" x14ac:dyDescent="0.3">
      <c r="A47" s="101"/>
      <c r="B47" s="101"/>
      <c r="C47" s="101"/>
      <c r="D47" s="101"/>
      <c r="E47" s="103" t="s">
        <v>9</v>
      </c>
      <c r="F47" s="103"/>
      <c r="G47" s="103"/>
      <c r="H47" s="104" t="s">
        <v>1</v>
      </c>
      <c r="I47" s="104"/>
      <c r="J47" s="104" t="s">
        <v>10</v>
      </c>
      <c r="K47" s="104"/>
      <c r="R47" s="21"/>
      <c r="S47" s="21"/>
      <c r="U47" s="22"/>
      <c r="V47" s="22"/>
      <c r="W47" s="22"/>
      <c r="X47" s="24"/>
      <c r="Y47" s="23"/>
      <c r="Z47" s="24"/>
      <c r="AA47" s="24"/>
      <c r="AB47" s="24"/>
    </row>
    <row r="48" spans="1:28" ht="18" x14ac:dyDescent="0.35">
      <c r="D48" s="89" t="s">
        <v>135</v>
      </c>
      <c r="E48" s="105">
        <f>SUM(H3:H46)</f>
        <v>0</v>
      </c>
      <c r="F48" s="105"/>
      <c r="G48" s="105"/>
      <c r="H48" s="105">
        <f>SUM(J48-E48)</f>
        <v>0</v>
      </c>
      <c r="I48" s="105"/>
      <c r="J48" s="105">
        <f>SUM(J3:J46)</f>
        <v>0</v>
      </c>
      <c r="K48" s="105"/>
      <c r="R48" s="21"/>
      <c r="S48" s="21"/>
      <c r="U48" s="22"/>
      <c r="V48" s="22"/>
      <c r="W48" s="22"/>
      <c r="X48" s="24"/>
      <c r="Y48" s="23"/>
      <c r="Z48" s="24"/>
      <c r="AA48" s="24"/>
      <c r="AB48" s="24"/>
    </row>
    <row r="49" spans="1:28" ht="18" x14ac:dyDescent="0.35">
      <c r="D49" s="90" t="s">
        <v>136</v>
      </c>
      <c r="E49" s="106">
        <f>SUM(E48*2)</f>
        <v>0</v>
      </c>
      <c r="F49" s="106"/>
      <c r="G49" s="106"/>
      <c r="H49" s="102">
        <f>SUM(H48*2)</f>
        <v>0</v>
      </c>
      <c r="I49" s="102"/>
      <c r="J49" s="102">
        <f>SUM(J48*2)</f>
        <v>0</v>
      </c>
      <c r="K49" s="102"/>
      <c r="N49" s="66"/>
      <c r="S49" s="21"/>
      <c r="U49" s="22"/>
      <c r="V49" s="22"/>
      <c r="W49" s="22"/>
      <c r="X49" s="24"/>
      <c r="Y49" s="23"/>
      <c r="Z49" s="24"/>
      <c r="AA49" s="24"/>
      <c r="AB49" s="24"/>
    </row>
    <row r="50" spans="1:28" x14ac:dyDescent="0.3">
      <c r="A50" s="58"/>
      <c r="B50" s="16" t="s">
        <v>11</v>
      </c>
      <c r="C50" s="16"/>
      <c r="D50" s="16"/>
      <c r="R50" s="21"/>
      <c r="S50" s="21"/>
      <c r="U50" s="22"/>
      <c r="V50" s="22"/>
      <c r="W50" s="22"/>
      <c r="X50" s="24"/>
      <c r="Y50" s="23"/>
      <c r="Z50" s="24"/>
      <c r="AA50" s="24"/>
      <c r="AB50" s="24"/>
    </row>
    <row r="51" spans="1:28" x14ac:dyDescent="0.3">
      <c r="R51" s="21"/>
      <c r="S51" s="21"/>
      <c r="U51" s="22"/>
      <c r="V51" s="22"/>
      <c r="W51" s="22"/>
      <c r="X51" s="24"/>
      <c r="Y51" s="23"/>
      <c r="Z51" s="24"/>
      <c r="AA51" s="24"/>
      <c r="AB51" s="24"/>
    </row>
    <row r="52" spans="1:28" x14ac:dyDescent="0.3">
      <c r="R52" s="21"/>
      <c r="S52" s="21"/>
      <c r="U52" s="22"/>
      <c r="V52" s="22"/>
      <c r="W52" s="22"/>
      <c r="X52" s="24"/>
      <c r="Y52" s="23"/>
      <c r="Z52" s="24"/>
      <c r="AA52" s="24"/>
      <c r="AB52" s="24"/>
    </row>
    <row r="53" spans="1:28" x14ac:dyDescent="0.3">
      <c r="R53" s="21"/>
      <c r="S53" s="21"/>
      <c r="U53" s="22"/>
      <c r="V53" s="22"/>
      <c r="W53" s="22"/>
      <c r="X53" s="24"/>
      <c r="Y53" s="23"/>
      <c r="Z53" s="24"/>
      <c r="AA53" s="24"/>
      <c r="AB53" s="24"/>
    </row>
    <row r="54" spans="1:28" ht="15.75" customHeight="1" x14ac:dyDescent="0.3">
      <c r="E54" s="94"/>
      <c r="F54" s="95"/>
      <c r="G54" s="95"/>
      <c r="R54" s="21"/>
      <c r="S54" s="21"/>
      <c r="U54" s="22"/>
      <c r="V54" s="22"/>
      <c r="W54" s="22"/>
      <c r="X54" s="24"/>
      <c r="Y54" s="23"/>
      <c r="Z54" s="24"/>
      <c r="AA54" s="24"/>
      <c r="AB54" s="24"/>
    </row>
    <row r="55" spans="1:28" ht="15.75" customHeight="1" x14ac:dyDescent="0.3">
      <c r="E55" s="95"/>
      <c r="F55" s="95"/>
      <c r="G55" s="95"/>
      <c r="R55" s="21"/>
      <c r="S55" s="21"/>
      <c r="U55" s="22"/>
      <c r="V55" s="22"/>
      <c r="W55" s="22"/>
      <c r="X55" s="24"/>
      <c r="Y55" s="23"/>
      <c r="Z55" s="24"/>
      <c r="AA55" s="24"/>
      <c r="AB55" s="24"/>
    </row>
    <row r="56" spans="1:28" x14ac:dyDescent="0.3">
      <c r="R56" s="21"/>
      <c r="S56" s="21"/>
      <c r="U56" s="22"/>
      <c r="V56" s="22"/>
      <c r="W56" s="22"/>
      <c r="X56" s="24"/>
      <c r="Y56" s="23"/>
      <c r="Z56" s="24"/>
      <c r="AA56" s="24"/>
      <c r="AB56" s="24"/>
    </row>
    <row r="57" spans="1:28" x14ac:dyDescent="0.3">
      <c r="R57" s="21"/>
      <c r="S57" s="21"/>
      <c r="U57" s="22"/>
      <c r="V57" s="22"/>
      <c r="W57" s="22"/>
      <c r="X57" s="24"/>
      <c r="Y57" s="23"/>
      <c r="Z57" s="24"/>
      <c r="AA57" s="24"/>
      <c r="AB57" s="24"/>
    </row>
    <row r="58" spans="1:28" x14ac:dyDescent="0.3">
      <c r="R58" s="21"/>
      <c r="S58" s="21"/>
      <c r="U58" s="22"/>
      <c r="V58" s="22"/>
      <c r="W58" s="22"/>
      <c r="X58" s="24"/>
      <c r="Y58" s="23"/>
      <c r="Z58" s="24"/>
      <c r="AA58" s="24"/>
      <c r="AB58" s="24"/>
    </row>
  </sheetData>
  <autoFilter ref="A2:J46" xr:uid="{00000000-0009-0000-0000-000000000000}"/>
  <mergeCells count="15">
    <mergeCell ref="A47:D47"/>
    <mergeCell ref="H49:I49"/>
    <mergeCell ref="E47:G47"/>
    <mergeCell ref="H47:I47"/>
    <mergeCell ref="J47:K47"/>
    <mergeCell ref="E48:G48"/>
    <mergeCell ref="H48:I48"/>
    <mergeCell ref="E49:G49"/>
    <mergeCell ref="J48:K48"/>
    <mergeCell ref="J49:K49"/>
    <mergeCell ref="E54:G55"/>
    <mergeCell ref="L1:L2"/>
    <mergeCell ref="N1:N2"/>
    <mergeCell ref="I1:I2"/>
    <mergeCell ref="K1:K2"/>
  </mergeCells>
  <pageMargins left="0.31496062992125984" right="0.31496062992125984" top="0.59055118110236227" bottom="0.59055118110236227" header="0.31496062992125984" footer="0.31496062992125984"/>
  <pageSetup paperSize="9" scale="35" orientation="landscape" r:id="rId1"/>
  <headerFooter alignWithMargins="0">
    <oddHeader>&amp;LPříloha č. 2 – Cenová nabídka&amp;RVZ/2017/2/03 ZZS ZK - SZM pro zajištění dýchacích cest,močovou a žaludeční katetrizaciČÁST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cenová nabídka</vt:lpstr>
      <vt:lpstr>'cenová nabídka'!Oblast_tisku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Adámek Tomáš</dc:creator>
  <cp:lastModifiedBy>Michal Chmelař</cp:lastModifiedBy>
  <cp:lastPrinted>2024-06-24T03:37:12Z</cp:lastPrinted>
  <dcterms:created xsi:type="dcterms:W3CDTF">2016-08-22T13:05:16Z</dcterms:created>
  <dcterms:modified xsi:type="dcterms:W3CDTF">2024-09-16T08:37:50Z</dcterms:modified>
</cp:coreProperties>
</file>